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dc9f8b6ab4043c6/Kelly/Orçamento/"/>
    </mc:Choice>
  </mc:AlternateContent>
  <xr:revisionPtr revIDLastSave="121" documentId="13_ncr:1_{087742C5-99B8-445F-B734-4115DC059054}" xr6:coauthVersionLast="47" xr6:coauthVersionMax="47" xr10:uidLastSave="{2B33BF58-4DD1-4EEE-9DB0-20B3BEF1C8FC}"/>
  <bookViews>
    <workbookView xWindow="-120" yWindow="-120" windowWidth="20730" windowHeight="11040" tabRatio="914" activeTab="2" xr2:uid="{00000000-000D-0000-FFFF-FFFF00000000}"/>
  </bookViews>
  <sheets>
    <sheet name="Orç" sheetId="92" r:id="rId1"/>
    <sheet name="Extras" sheetId="93" r:id="rId2"/>
    <sheet name="Mar" sheetId="97" r:id="rId3"/>
  </sheets>
  <calcPr calcId="191029"/>
</workbook>
</file>

<file path=xl/calcChain.xml><?xml version="1.0" encoding="utf-8"?>
<calcChain xmlns="http://schemas.openxmlformats.org/spreadsheetml/2006/main">
  <c r="E53" i="93" l="1"/>
  <c r="E52" i="93"/>
  <c r="E51" i="93"/>
  <c r="E50" i="93"/>
  <c r="E56" i="93" s="1"/>
  <c r="C14" i="97" l="1"/>
  <c r="C10" i="97" s="1"/>
  <c r="I11" i="97"/>
  <c r="T22" i="92" l="1"/>
  <c r="P22" i="92"/>
  <c r="L22" i="92"/>
  <c r="H22" i="92"/>
  <c r="D22" i="92"/>
  <c r="S21" i="92"/>
  <c r="O21" i="92"/>
  <c r="K21" i="92"/>
  <c r="G21" i="92"/>
  <c r="C21" i="92"/>
  <c r="S20" i="92"/>
  <c r="O20" i="92"/>
  <c r="K20" i="92"/>
  <c r="G20" i="92"/>
  <c r="C20" i="92"/>
  <c r="S19" i="92"/>
  <c r="O19" i="92"/>
  <c r="K19" i="92"/>
  <c r="G19" i="92"/>
  <c r="C19" i="92"/>
  <c r="S18" i="92"/>
  <c r="O18" i="92"/>
  <c r="K18" i="92"/>
  <c r="G18" i="92"/>
  <c r="C18" i="92"/>
  <c r="C32" i="93"/>
  <c r="C34" i="93" s="1"/>
  <c r="H8" i="97"/>
  <c r="C8" i="97" s="1"/>
  <c r="H7" i="97"/>
  <c r="C7" i="97" s="1"/>
  <c r="H9" i="97"/>
  <c r="C9" i="97" s="1"/>
  <c r="H10" i="97"/>
  <c r="C41" i="93"/>
  <c r="C43" i="93" s="1"/>
  <c r="C19" i="97" l="1"/>
  <c r="C21" i="9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Cliente</author>
    <author>Kelly Ribeiro</author>
  </authors>
  <commentList>
    <comment ref="H5" authorId="0" shapeId="0" xr:uid="{633E0699-53B3-470D-96A7-51AEBFA0DF2E}">
      <text>
        <r>
          <rPr>
            <b/>
            <sz val="9"/>
            <color indexed="81"/>
            <rFont val="Segoe UI"/>
            <family val="2"/>
          </rPr>
          <t>Cliente:</t>
        </r>
        <r>
          <rPr>
            <sz val="9"/>
            <color indexed="81"/>
            <rFont val="Segoe UI"/>
            <family val="2"/>
          </rPr>
          <t xml:space="preserve">
De acordo com sua fase estado atual</t>
        </r>
      </text>
    </comment>
    <comment ref="D6" authorId="0" shapeId="0" xr:uid="{1AE37F58-C457-4BBE-B83D-FB33CEC7A079}">
      <text>
        <r>
          <rPr>
            <sz val="9"/>
            <color indexed="81"/>
            <rFont val="Segoe UI"/>
            <family val="2"/>
          </rPr>
          <t>Exemplos:
01 de 03
02 de 05</t>
        </r>
      </text>
    </comment>
    <comment ref="E6" authorId="0" shapeId="0" xr:uid="{B45C1D4D-F5EE-4CB2-8396-350911DB2867}">
      <text>
        <r>
          <rPr>
            <sz val="9"/>
            <color indexed="81"/>
            <rFont val="Segoe UI"/>
            <family val="2"/>
          </rPr>
          <t>Tipos:
Despesas essenciais - são aquelas que não podemos ficar sem, que depende a nossa sobrevivência, como por exemplo água, luz, alimentação.
Despesas necessárias - são aquelas que não são decisivas para o nosso dia a dia, mas que tem uma grande importância, como por exemplo plano de celular, plano de TV.
Despesas de desejo - são aquelas que não são nem essenciais, nem necessárias e sim algo que queremos ter, como por exemplo empregada doméstica, plano de streaming, escola particular para os filhos.</t>
        </r>
      </text>
    </comment>
    <comment ref="F6" authorId="0" shapeId="0" xr:uid="{EC54CF7B-3BDD-4C16-85F8-510F4AB8EA26}">
      <text>
        <r>
          <rPr>
            <sz val="9"/>
            <color indexed="81"/>
            <rFont val="Segoe UI"/>
            <family val="2"/>
          </rPr>
          <t>Dinheiro
Cartão de crédito
Cartão de débito
Carnê
Boleto
Pix</t>
        </r>
      </text>
    </comment>
    <comment ref="F7" authorId="1" shapeId="0" xr:uid="{26064B1A-1B83-469C-A539-035685922238}">
      <text>
        <r>
          <rPr>
            <b/>
            <sz val="9"/>
            <color indexed="81"/>
            <rFont val="Segoe UI"/>
            <family val="2"/>
          </rPr>
          <t>Kelly Ribeiro:</t>
        </r>
        <r>
          <rPr>
            <sz val="9"/>
            <color indexed="81"/>
            <rFont val="Segoe UI"/>
            <family val="2"/>
          </rPr>
          <t xml:space="preserve">
Separar por semana</t>
        </r>
      </text>
    </comment>
    <comment ref="H7" authorId="0" shapeId="0" xr:uid="{C7C6C19B-7559-4056-BA51-EAC5CF9229D9}">
      <text>
        <r>
          <rPr>
            <b/>
            <sz val="9"/>
            <color indexed="81"/>
            <rFont val="Segoe UI"/>
            <family val="2"/>
          </rPr>
          <t>Cliente:</t>
        </r>
        <r>
          <rPr>
            <sz val="9"/>
            <color indexed="81"/>
            <rFont val="Segoe UI"/>
            <family val="2"/>
          </rPr>
          <t xml:space="preserve">
Total a se pagar tem que ser igual a esse valor</t>
        </r>
      </text>
    </comment>
    <comment ref="H8" authorId="0" shapeId="0" xr:uid="{5C749687-5444-4A01-B8E2-10B81FF5A9E5}">
      <text>
        <r>
          <rPr>
            <b/>
            <sz val="9"/>
            <color indexed="81"/>
            <rFont val="Segoe UI"/>
            <family val="2"/>
          </rPr>
          <t>Cliente:</t>
        </r>
        <r>
          <rPr>
            <sz val="9"/>
            <color indexed="81"/>
            <rFont val="Segoe UI"/>
            <family val="2"/>
          </rPr>
          <t xml:space="preserve">
Total da reserva de emergência tem que ser igual ou maior que esse valor</t>
        </r>
      </text>
    </comment>
    <comment ref="H9" authorId="0" shapeId="0" xr:uid="{20534F08-2092-43D0-A727-E01BCB2C45FA}">
      <text>
        <r>
          <rPr>
            <b/>
            <sz val="9"/>
            <color indexed="81"/>
            <rFont val="Segoe UI"/>
            <family val="2"/>
          </rPr>
          <t>Cliente:</t>
        </r>
        <r>
          <rPr>
            <sz val="9"/>
            <color indexed="81"/>
            <rFont val="Segoe UI"/>
            <family val="2"/>
          </rPr>
          <t xml:space="preserve">
Total do Objetivos/Aposentadoria tem que ser igual ou maior que esse valor</t>
        </r>
      </text>
    </comment>
    <comment ref="F10" authorId="1" shapeId="0" xr:uid="{345B2161-6F51-4160-9F6F-C04AA6429BB7}">
      <text>
        <r>
          <rPr>
            <b/>
            <sz val="9"/>
            <color indexed="81"/>
            <rFont val="Segoe UI"/>
            <family val="2"/>
          </rPr>
          <t>Kelly Ribeiro:</t>
        </r>
        <r>
          <rPr>
            <sz val="9"/>
            <color indexed="81"/>
            <rFont val="Segoe UI"/>
            <family val="2"/>
          </rPr>
          <t xml:space="preserve">
onde recebe sua renda</t>
        </r>
      </text>
    </comment>
    <comment ref="H10" authorId="0" shapeId="0" xr:uid="{83E6B04E-C0B4-45B9-9F16-241DD15A2B60}">
      <text>
        <r>
          <rPr>
            <b/>
            <sz val="9"/>
            <color indexed="81"/>
            <rFont val="Segoe UI"/>
            <family val="2"/>
          </rPr>
          <t>Cliente:</t>
        </r>
        <r>
          <rPr>
            <sz val="9"/>
            <color indexed="81"/>
            <rFont val="Segoe UI"/>
            <family val="2"/>
          </rPr>
          <t xml:space="preserve">
Total de despesas tem que ser igual ou menor que esse valor</t>
        </r>
      </text>
    </comment>
    <comment ref="C14" authorId="0" shapeId="0" xr:uid="{AB55AECA-523C-4FD6-AC8D-5BD1815B3111}">
      <text>
        <r>
          <rPr>
            <b/>
            <sz val="9"/>
            <color indexed="81"/>
            <rFont val="Segoe UI"/>
            <family val="2"/>
          </rPr>
          <t>Cliente:</t>
        </r>
        <r>
          <rPr>
            <sz val="9"/>
            <color indexed="81"/>
            <rFont val="Segoe UI"/>
            <family val="2"/>
          </rPr>
          <t xml:space="preserve">
100,00 a cada 2 meses, juntar 50 por mês</t>
        </r>
      </text>
    </comment>
    <comment ref="C21" authorId="0" shapeId="0" xr:uid="{A6F0466E-9BC4-46A6-9EE1-BD167791258B}">
      <text>
        <r>
          <rPr>
            <b/>
            <sz val="9"/>
            <color indexed="81"/>
            <rFont val="Segoe UI"/>
            <family val="2"/>
          </rPr>
          <t>Cliente:</t>
        </r>
        <r>
          <rPr>
            <sz val="9"/>
            <color indexed="81"/>
            <rFont val="Segoe UI"/>
            <family val="2"/>
          </rPr>
          <t xml:space="preserve">
Esse valor tem que ser 0 ou positivo, se estiver entre parênteses é porque está negativo, ou seja, sua renda não supre o seu mês.
Se estiver positivo, pegar esse valor e colocar na reserva ou para os objetivos.</t>
        </r>
      </text>
    </comment>
  </commentList>
</comments>
</file>

<file path=xl/sharedStrings.xml><?xml version="1.0" encoding="utf-8"?>
<sst xmlns="http://schemas.openxmlformats.org/spreadsheetml/2006/main" count="157" uniqueCount="90">
  <si>
    <t>Valor</t>
  </si>
  <si>
    <t>Item</t>
  </si>
  <si>
    <t>Quanto</t>
  </si>
  <si>
    <t>Pago</t>
  </si>
  <si>
    <t>Total</t>
  </si>
  <si>
    <t>Sobrar</t>
  </si>
  <si>
    <t>Férias</t>
  </si>
  <si>
    <t>Sufoco</t>
  </si>
  <si>
    <t>Tranquilidade</t>
  </si>
  <si>
    <t>Divisão Orçamento</t>
  </si>
  <si>
    <t>Hoje</t>
  </si>
  <si>
    <t>Ideal(%)</t>
  </si>
  <si>
    <t>Se pagar</t>
  </si>
  <si>
    <t>Doar</t>
  </si>
  <si>
    <t>Dívidas</t>
  </si>
  <si>
    <t>Despesas</t>
  </si>
  <si>
    <t>Objetivos</t>
  </si>
  <si>
    <t>13º</t>
  </si>
  <si>
    <t>13°</t>
  </si>
  <si>
    <t>PIS</t>
  </si>
  <si>
    <t>Material escolar</t>
  </si>
  <si>
    <t>Documentação Carro(IPVA...)</t>
  </si>
  <si>
    <t>Roupas/Sapatos</t>
  </si>
  <si>
    <t>Cursos (Eventual)</t>
  </si>
  <si>
    <t>Viagem (Anual)</t>
  </si>
  <si>
    <t>IPTU</t>
  </si>
  <si>
    <t>Farmácia</t>
  </si>
  <si>
    <t>Médico</t>
  </si>
  <si>
    <t>Dentista</t>
  </si>
  <si>
    <t>Padrão</t>
  </si>
  <si>
    <t>Itens</t>
  </si>
  <si>
    <t>Tipo</t>
  </si>
  <si>
    <t>Forma de pagamento</t>
  </si>
  <si>
    <t>Pago?</t>
  </si>
  <si>
    <t>Porcentagem</t>
  </si>
  <si>
    <t>Luz</t>
  </si>
  <si>
    <t>Internet</t>
  </si>
  <si>
    <t>Água</t>
  </si>
  <si>
    <t>Botijao de gas</t>
  </si>
  <si>
    <t>Supermercado</t>
  </si>
  <si>
    <t>Renda mensal</t>
  </si>
  <si>
    <t>Descrição</t>
  </si>
  <si>
    <t>Independência</t>
  </si>
  <si>
    <t>Objetivos de curto, médio, longo prazo. Exemplo: viagens, comprar casa, independência financeira.</t>
  </si>
  <si>
    <t>Ajudar alguma familia, instituição carente.</t>
  </si>
  <si>
    <t>Empréstimos, financiamentos ou despesas com parcelamentos altos.</t>
  </si>
  <si>
    <t>Gastar como quiser, saídas final de semana, presentes, passar o mês...</t>
  </si>
  <si>
    <t>São as despesas mensais.</t>
  </si>
  <si>
    <t>Reserva Financeira</t>
  </si>
  <si>
    <t>É o valor referente a 1 ano do seu custo de vida para alguma emergência como ficar sem a renda mensal(ser demitido), alguma doença inesperada, manutenção veículo, pandemia ou uma oportunidade como comprar um curso a vista, investir no seu próprio negócio.</t>
  </si>
  <si>
    <t>Aluguel</t>
  </si>
  <si>
    <t>Essencial</t>
  </si>
  <si>
    <t>Itens que compõem o CONTROLE FINANCEIRO</t>
  </si>
  <si>
    <t>Kelly Ribeiro  -  @kellyribeiro_financas</t>
  </si>
  <si>
    <t>CONTROLE FINANCEIRO mensal</t>
  </si>
  <si>
    <t>Dinheiro</t>
  </si>
  <si>
    <t>Investimentos</t>
  </si>
  <si>
    <t>Boleto</t>
  </si>
  <si>
    <t>Transferência</t>
  </si>
  <si>
    <t>Cartão de Crédito</t>
  </si>
  <si>
    <t>Respirando</t>
  </si>
  <si>
    <t>Organização</t>
  </si>
  <si>
    <t>Gastos Pontuais</t>
  </si>
  <si>
    <t>Revisão Carro Anual</t>
  </si>
  <si>
    <t>Manutenção Carro (Eventual)</t>
  </si>
  <si>
    <t>Presentes Pessoas próximas</t>
  </si>
  <si>
    <t>Rendas pontuais</t>
  </si>
  <si>
    <t>PPR/PLR</t>
  </si>
  <si>
    <t>Bônus</t>
  </si>
  <si>
    <t>A prioridade é pagar as dívidas</t>
  </si>
  <si>
    <t xml:space="preserve">Metade ou maior parte da reserva feita, </t>
  </si>
  <si>
    <t xml:space="preserve">Reserva feita, começar a doar e aumentar </t>
  </si>
  <si>
    <t>Diminuir as despesas para focar total nos objetivos.</t>
  </si>
  <si>
    <t>a reserva financeira.</t>
  </si>
  <si>
    <t>começar a investir para os objetivos.</t>
  </si>
  <si>
    <t>o valor para os objetivos.</t>
  </si>
  <si>
    <t xml:space="preserve">Dívidas quitadas, a prioridade é montar </t>
  </si>
  <si>
    <t>Obs.: Este modelo é um exemplo, primeiro verifique qual é o seu modelo de controle mais adequado de acordo com a sua fase atual na aba "Orç".</t>
  </si>
  <si>
    <t>Tesouro Selic/Poupança</t>
  </si>
  <si>
    <t>Conta corrente</t>
  </si>
  <si>
    <t>Dinheiro/Conta digital separada</t>
  </si>
  <si>
    <t>Gasto:</t>
  </si>
  <si>
    <t>Planejamento Gastos e Rendas pontuais</t>
  </si>
  <si>
    <t>Planejamento Gastos pontuais (Autônomos)</t>
  </si>
  <si>
    <t>Como absorver</t>
  </si>
  <si>
    <t>Valor mensal</t>
  </si>
  <si>
    <t>Poupar mensalmente (Extras)</t>
  </si>
  <si>
    <t>Parcela</t>
  </si>
  <si>
    <t>Extras</t>
  </si>
  <si>
    <t>Poupar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</si>
</sst>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&quot;R$ &quot;* #,##0.00_);_(&quot;R$ &quot;* \(#,##0.00\);_(&quot;R$ 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1" xfId="0" applyBorder="1"/>
    <xf numFmtId="164" fontId="0" fillId="0" borderId="1" xfId="1" applyFont="1" applyBorder="1"/>
    <xf numFmtId="164" fontId="0" fillId="0" borderId="1" xfId="0" applyNumberFormat="1" applyBorder="1"/>
    <xf numFmtId="0" fontId="2" fillId="0" borderId="0" xfId="0" applyFont="1"/>
    <xf numFmtId="164" fontId="0" fillId="0" borderId="0" xfId="1" applyFont="1"/>
    <xf numFmtId="43" fontId="0" fillId="0" borderId="1" xfId="0" applyNumberForma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9" fontId="2" fillId="0" borderId="0" xfId="0" applyNumberFormat="1" applyFont="1" applyAlignment="1">
      <alignment horizontal="center"/>
    </xf>
    <xf numFmtId="9" fontId="2" fillId="0" borderId="0" xfId="2" applyFont="1" applyAlignment="1">
      <alignment horizontal="center"/>
    </xf>
    <xf numFmtId="164" fontId="0" fillId="0" borderId="1" xfId="1" applyFont="1" applyBorder="1" applyAlignment="1"/>
    <xf numFmtId="9" fontId="0" fillId="0" borderId="1" xfId="0" applyNumberFormat="1" applyBorder="1" applyAlignment="1">
      <alignment horizontal="center"/>
    </xf>
    <xf numFmtId="0" fontId="0" fillId="0" borderId="4" xfId="0" applyBorder="1"/>
    <xf numFmtId="0" fontId="0" fillId="0" borderId="8" xfId="0" applyBorder="1"/>
    <xf numFmtId="43" fontId="0" fillId="0" borderId="8" xfId="0" applyNumberFormat="1" applyBorder="1"/>
    <xf numFmtId="0" fontId="2" fillId="0" borderId="8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0" fillId="0" borderId="0" xfId="0" applyProtection="1"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4" fontId="0" fillId="0" borderId="4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164" fontId="0" fillId="0" borderId="4" xfId="1" applyFont="1" applyBorder="1" applyAlignment="1" applyProtection="1">
      <alignment horizontal="center"/>
      <protection locked="0"/>
    </xf>
    <xf numFmtId="164" fontId="0" fillId="0" borderId="1" xfId="1" applyFont="1" applyBorder="1" applyAlignment="1" applyProtection="1">
      <alignment horizontal="center"/>
      <protection locked="0"/>
    </xf>
    <xf numFmtId="9" fontId="0" fillId="0" borderId="10" xfId="2" applyFont="1" applyBorder="1" applyAlignment="1" applyProtection="1">
      <alignment horizontal="center"/>
      <protection locked="0"/>
    </xf>
    <xf numFmtId="16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164" fontId="0" fillId="0" borderId="1" xfId="1" applyFont="1" applyBorder="1" applyProtection="1">
      <protection locked="0"/>
    </xf>
    <xf numFmtId="164" fontId="0" fillId="0" borderId="0" xfId="1" applyFont="1" applyBorder="1" applyAlignment="1" applyProtection="1">
      <alignment horizontal="center"/>
      <protection locked="0"/>
    </xf>
    <xf numFmtId="43" fontId="0" fillId="0" borderId="0" xfId="0" applyNumberFormat="1" applyProtection="1">
      <protection locked="0"/>
    </xf>
    <xf numFmtId="164" fontId="0" fillId="0" borderId="0" xfId="1" applyFont="1" applyBorder="1" applyAlignment="1" applyProtection="1">
      <protection locked="0"/>
    </xf>
    <xf numFmtId="164" fontId="0" fillId="0" borderId="0" xfId="1" applyFont="1" applyBorder="1" applyProtection="1">
      <protection locked="0"/>
    </xf>
    <xf numFmtId="164" fontId="0" fillId="0" borderId="0" xfId="1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64" fontId="2" fillId="0" borderId="0" xfId="0" applyNumberFormat="1" applyFont="1" applyProtection="1">
      <protection locked="0"/>
    </xf>
    <xf numFmtId="0" fontId="4" fillId="2" borderId="1" xfId="0" applyFont="1" applyFill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6" xfId="0" applyBorder="1"/>
    <xf numFmtId="0" fontId="7" fillId="0" borderId="0" xfId="0" applyFont="1" applyAlignment="1">
      <alignment vertical="center"/>
    </xf>
    <xf numFmtId="9" fontId="0" fillId="0" borderId="0" xfId="0" applyNumberFormat="1" applyAlignment="1" applyProtection="1">
      <alignment horizontal="center"/>
      <protection locked="0"/>
    </xf>
    <xf numFmtId="164" fontId="0" fillId="0" borderId="8" xfId="1" applyFont="1" applyBorder="1" applyAlignment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164" fontId="0" fillId="0" borderId="1" xfId="1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left" wrapText="1"/>
    </xf>
    <xf numFmtId="9" fontId="0" fillId="0" borderId="1" xfId="0" applyNumberFormat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0" borderId="8" xfId="0" applyFont="1" applyBorder="1" applyProtection="1">
      <protection locked="0"/>
    </xf>
  </cellXfs>
  <cellStyles count="3">
    <cellStyle name="Moeda" xfId="1" builtinId="4"/>
    <cellStyle name="Normal" xfId="0" builtinId="0"/>
    <cellStyle name="Porcentagem" xfId="2" builtinId="5"/>
  </cellStyles>
  <dxfs count="1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969696"/>
      <color rgb="FFB47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0.xml"/><Relationship Id="rId4" Type="http://schemas.openxmlformats.org/officeDocument/2006/relationships/theme" Target="theme/theme1.xml"/><Relationship Id="rId9" Type="http://schemas.microsoft.com/office/2017/10/relationships/person" Target="persons/person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69696"/>
  </sheetPr>
  <dimension ref="B1:T25"/>
  <sheetViews>
    <sheetView showGridLines="0" topLeftCell="A10" zoomScale="90" zoomScaleNormal="90" workbookViewId="0">
      <selection activeCell="K6" sqref="K6"/>
    </sheetView>
  </sheetViews>
  <sheetFormatPr defaultRowHeight="15" x14ac:dyDescent="0.25"/>
  <cols>
    <col min="1" max="1" width="1.85546875" customWidth="1"/>
    <col min="2" max="2" width="22.85546875" customWidth="1"/>
    <col min="3" max="3" width="12.5703125" bestFit="1" customWidth="1"/>
    <col min="4" max="4" width="8.5703125" bestFit="1" customWidth="1"/>
    <col min="5" max="5" width="1" customWidth="1"/>
    <col min="6" max="6" width="22" bestFit="1" customWidth="1"/>
    <col min="7" max="7" width="11.140625" bestFit="1" customWidth="1"/>
    <col min="9" max="9" width="1.140625" customWidth="1"/>
    <col min="10" max="10" width="20.85546875" customWidth="1"/>
    <col min="11" max="11" width="11.140625" bestFit="1" customWidth="1"/>
    <col min="13" max="13" width="1.28515625" customWidth="1"/>
    <col min="14" max="14" width="17.28515625" customWidth="1"/>
    <col min="15" max="15" width="11.140625" bestFit="1" customWidth="1"/>
    <col min="16" max="16" width="8.5703125" bestFit="1" customWidth="1"/>
    <col min="17" max="17" width="1.28515625" customWidth="1"/>
    <col min="18" max="18" width="17.140625" customWidth="1"/>
    <col min="19" max="19" width="11.140625" bestFit="1" customWidth="1"/>
  </cols>
  <sheetData>
    <row r="1" spans="2:20" x14ac:dyDescent="0.25">
      <c r="B1" t="s">
        <v>53</v>
      </c>
    </row>
    <row r="2" spans="2:20" x14ac:dyDescent="0.25">
      <c r="C2" s="9"/>
      <c r="D2" s="10"/>
    </row>
    <row r="3" spans="2:20" x14ac:dyDescent="0.25">
      <c r="B3" s="57" t="s">
        <v>52</v>
      </c>
      <c r="C3" s="57"/>
      <c r="D3" s="57"/>
      <c r="E3" s="57"/>
      <c r="F3" s="57"/>
      <c r="G3" s="57"/>
      <c r="H3" s="57"/>
    </row>
    <row r="4" spans="2:20" x14ac:dyDescent="0.25">
      <c r="B4" s="16" t="s">
        <v>30</v>
      </c>
      <c r="C4" s="56" t="s">
        <v>41</v>
      </c>
      <c r="D4" s="56"/>
      <c r="E4" s="56"/>
      <c r="F4" s="56"/>
      <c r="G4" s="56"/>
      <c r="H4" s="56"/>
    </row>
    <row r="5" spans="2:20" ht="28.5" customHeight="1" x14ac:dyDescent="0.25">
      <c r="B5" s="41" t="s">
        <v>12</v>
      </c>
      <c r="C5" s="55" t="s">
        <v>46</v>
      </c>
      <c r="D5" s="55"/>
      <c r="E5" s="55"/>
      <c r="F5" s="55"/>
      <c r="G5" s="55"/>
      <c r="H5" s="55"/>
    </row>
    <row r="6" spans="2:20" ht="64.5" customHeight="1" x14ac:dyDescent="0.25">
      <c r="B6" s="42" t="s">
        <v>48</v>
      </c>
      <c r="C6" s="54" t="s">
        <v>49</v>
      </c>
      <c r="D6" s="54"/>
      <c r="E6" s="54"/>
      <c r="F6" s="54"/>
      <c r="G6" s="54"/>
      <c r="H6" s="54"/>
    </row>
    <row r="7" spans="2:20" ht="29.25" customHeight="1" x14ac:dyDescent="0.25">
      <c r="B7" s="42" t="s">
        <v>16</v>
      </c>
      <c r="C7" s="54" t="s">
        <v>43</v>
      </c>
      <c r="D7" s="54"/>
      <c r="E7" s="54"/>
      <c r="F7" s="54"/>
      <c r="G7" s="54"/>
      <c r="H7" s="54"/>
    </row>
    <row r="8" spans="2:20" x14ac:dyDescent="0.25">
      <c r="B8" s="42" t="s">
        <v>14</v>
      </c>
      <c r="C8" s="54" t="s">
        <v>45</v>
      </c>
      <c r="D8" s="54"/>
      <c r="E8" s="54"/>
      <c r="F8" s="54"/>
      <c r="G8" s="54"/>
      <c r="H8" s="54"/>
    </row>
    <row r="9" spans="2:20" x14ac:dyDescent="0.25">
      <c r="B9" s="42" t="s">
        <v>13</v>
      </c>
      <c r="C9" s="54" t="s">
        <v>44</v>
      </c>
      <c r="D9" s="54"/>
      <c r="E9" s="54"/>
      <c r="F9" s="54"/>
      <c r="G9" s="54"/>
      <c r="H9" s="54"/>
    </row>
    <row r="10" spans="2:20" x14ac:dyDescent="0.25">
      <c r="B10" s="42" t="s">
        <v>15</v>
      </c>
      <c r="C10" s="54" t="s">
        <v>47</v>
      </c>
      <c r="D10" s="54"/>
      <c r="E10" s="54"/>
      <c r="F10" s="54"/>
      <c r="G10" s="54"/>
      <c r="H10" s="54"/>
    </row>
    <row r="13" spans="2:20" x14ac:dyDescent="0.25">
      <c r="B13" s="8" t="s">
        <v>40</v>
      </c>
      <c r="C13" s="2">
        <v>1000</v>
      </c>
    </row>
    <row r="16" spans="2:20" x14ac:dyDescent="0.25">
      <c r="B16" s="58" t="s">
        <v>7</v>
      </c>
      <c r="C16" s="58"/>
      <c r="D16" s="58"/>
      <c r="F16" s="58" t="s">
        <v>60</v>
      </c>
      <c r="G16" s="58"/>
      <c r="H16" s="58"/>
      <c r="J16" s="58" t="s">
        <v>61</v>
      </c>
      <c r="K16" s="58"/>
      <c r="L16" s="58"/>
      <c r="N16" s="58" t="s">
        <v>8</v>
      </c>
      <c r="O16" s="58"/>
      <c r="P16" s="58"/>
      <c r="R16" s="53" t="s">
        <v>42</v>
      </c>
      <c r="S16" s="53"/>
      <c r="T16" s="53"/>
    </row>
    <row r="17" spans="2:20" x14ac:dyDescent="0.25">
      <c r="B17" s="40" t="s">
        <v>9</v>
      </c>
      <c r="C17" s="40" t="s">
        <v>10</v>
      </c>
      <c r="D17" s="40" t="s">
        <v>11</v>
      </c>
      <c r="F17" s="40" t="s">
        <v>9</v>
      </c>
      <c r="G17" s="40" t="s">
        <v>10</v>
      </c>
      <c r="H17" s="40" t="s">
        <v>11</v>
      </c>
      <c r="J17" s="40" t="s">
        <v>9</v>
      </c>
      <c r="K17" s="40" t="s">
        <v>10</v>
      </c>
      <c r="L17" s="40" t="s">
        <v>11</v>
      </c>
      <c r="N17" s="40" t="s">
        <v>9</v>
      </c>
      <c r="O17" s="40" t="s">
        <v>10</v>
      </c>
      <c r="P17" s="40" t="s">
        <v>11</v>
      </c>
      <c r="R17" s="40" t="s">
        <v>9</v>
      </c>
      <c r="S17" s="40" t="s">
        <v>10</v>
      </c>
      <c r="T17" s="40" t="s">
        <v>11</v>
      </c>
    </row>
    <row r="18" spans="2:20" x14ac:dyDescent="0.25">
      <c r="B18" s="1" t="s">
        <v>12</v>
      </c>
      <c r="C18" s="11">
        <f>D18*$C$13</f>
        <v>100</v>
      </c>
      <c r="D18" s="12">
        <v>0.1</v>
      </c>
      <c r="F18" s="1" t="s">
        <v>12</v>
      </c>
      <c r="G18" s="11">
        <f>H18*$C$13</f>
        <v>100</v>
      </c>
      <c r="H18" s="12">
        <v>0.1</v>
      </c>
      <c r="J18" s="1" t="s">
        <v>12</v>
      </c>
      <c r="K18" s="11">
        <f>L18*$C$13</f>
        <v>100</v>
      </c>
      <c r="L18" s="12">
        <v>0.1</v>
      </c>
      <c r="N18" s="1" t="s">
        <v>12</v>
      </c>
      <c r="O18" s="11">
        <f>P18*$C$13</f>
        <v>100</v>
      </c>
      <c r="P18" s="12">
        <v>0.1</v>
      </c>
      <c r="R18" s="1" t="s">
        <v>12</v>
      </c>
      <c r="S18" s="11">
        <f>T18*$C$13</f>
        <v>100</v>
      </c>
      <c r="T18" s="12">
        <v>0.1</v>
      </c>
    </row>
    <row r="19" spans="2:20" x14ac:dyDescent="0.25">
      <c r="B19" s="1" t="s">
        <v>48</v>
      </c>
      <c r="C19" s="11">
        <f>D19*$C$13</f>
        <v>100</v>
      </c>
      <c r="D19" s="12">
        <v>0.1</v>
      </c>
      <c r="F19" s="1" t="s">
        <v>48</v>
      </c>
      <c r="G19" s="11">
        <f>H19*$C$13</f>
        <v>200</v>
      </c>
      <c r="H19" s="12">
        <v>0.2</v>
      </c>
      <c r="J19" s="1" t="s">
        <v>48</v>
      </c>
      <c r="K19" s="11">
        <f>L19*$C$13</f>
        <v>100</v>
      </c>
      <c r="L19" s="12">
        <v>0.1</v>
      </c>
      <c r="N19" s="1" t="s">
        <v>13</v>
      </c>
      <c r="O19" s="11">
        <f>P19*$C$13</f>
        <v>100</v>
      </c>
      <c r="P19" s="12">
        <v>0.1</v>
      </c>
      <c r="R19" s="1" t="s">
        <v>13</v>
      </c>
      <c r="S19" s="11">
        <f>T19*$C$13</f>
        <v>100</v>
      </c>
      <c r="T19" s="12">
        <v>0.1</v>
      </c>
    </row>
    <row r="20" spans="2:20" x14ac:dyDescent="0.25">
      <c r="B20" s="1" t="s">
        <v>14</v>
      </c>
      <c r="C20" s="11">
        <f>D20*$C$13</f>
        <v>200</v>
      </c>
      <c r="D20" s="12">
        <v>0.2</v>
      </c>
      <c r="F20" s="1" t="s">
        <v>16</v>
      </c>
      <c r="G20" s="11">
        <f>H20*$C$13</f>
        <v>100</v>
      </c>
      <c r="H20" s="12">
        <v>0.1</v>
      </c>
      <c r="J20" s="1" t="s">
        <v>16</v>
      </c>
      <c r="K20" s="11">
        <f>L20*$C$13</f>
        <v>200</v>
      </c>
      <c r="L20" s="12">
        <v>0.2</v>
      </c>
      <c r="N20" s="1" t="s">
        <v>16</v>
      </c>
      <c r="O20" s="11">
        <f>P20*$C$13</f>
        <v>200</v>
      </c>
      <c r="P20" s="12">
        <v>0.2</v>
      </c>
      <c r="R20" s="1" t="s">
        <v>16</v>
      </c>
      <c r="S20" s="11">
        <f>T20*$C$13</f>
        <v>300</v>
      </c>
      <c r="T20" s="12">
        <v>0.3</v>
      </c>
    </row>
    <row r="21" spans="2:20" x14ac:dyDescent="0.25">
      <c r="B21" s="1" t="s">
        <v>15</v>
      </c>
      <c r="C21" s="11">
        <f>D21*$C$13</f>
        <v>600</v>
      </c>
      <c r="D21" s="12">
        <v>0.6</v>
      </c>
      <c r="F21" s="1" t="s">
        <v>15</v>
      </c>
      <c r="G21" s="11">
        <f>H21*$C$13</f>
        <v>600</v>
      </c>
      <c r="H21" s="12">
        <v>0.6</v>
      </c>
      <c r="J21" s="1" t="s">
        <v>15</v>
      </c>
      <c r="K21" s="11">
        <f>L21*$C$13</f>
        <v>600</v>
      </c>
      <c r="L21" s="12">
        <v>0.6</v>
      </c>
      <c r="N21" s="1" t="s">
        <v>15</v>
      </c>
      <c r="O21" s="11">
        <f>P21*$C$13</f>
        <v>600</v>
      </c>
      <c r="P21" s="12">
        <v>0.6</v>
      </c>
      <c r="R21" s="1" t="s">
        <v>15</v>
      </c>
      <c r="S21" s="11">
        <f>T21*$C$13</f>
        <v>500</v>
      </c>
      <c r="T21" s="12">
        <v>0.5</v>
      </c>
    </row>
    <row r="22" spans="2:20" x14ac:dyDescent="0.25">
      <c r="D22" s="12">
        <f>SUM(D18:D21)</f>
        <v>1</v>
      </c>
      <c r="H22" s="12">
        <f>SUM(H18:H21)</f>
        <v>1</v>
      </c>
      <c r="L22" s="12">
        <f>SUM(L18:L21)</f>
        <v>1</v>
      </c>
      <c r="P22" s="12">
        <f>SUM(P18:P21)</f>
        <v>1</v>
      </c>
      <c r="T22" s="12">
        <f>SUM(T18:T21)</f>
        <v>1</v>
      </c>
    </row>
    <row r="24" spans="2:20" x14ac:dyDescent="0.25">
      <c r="B24" t="s">
        <v>69</v>
      </c>
      <c r="F24" t="s">
        <v>76</v>
      </c>
      <c r="J24" t="s">
        <v>70</v>
      </c>
      <c r="N24" t="s">
        <v>71</v>
      </c>
      <c r="R24" s="46" t="s">
        <v>72</v>
      </c>
    </row>
    <row r="25" spans="2:20" x14ac:dyDescent="0.25">
      <c r="F25" t="s">
        <v>73</v>
      </c>
      <c r="J25" t="s">
        <v>74</v>
      </c>
      <c r="N25" t="s">
        <v>75</v>
      </c>
    </row>
  </sheetData>
  <mergeCells count="13">
    <mergeCell ref="R16:T16"/>
    <mergeCell ref="C6:H6"/>
    <mergeCell ref="C5:H5"/>
    <mergeCell ref="C4:H4"/>
    <mergeCell ref="B3:H3"/>
    <mergeCell ref="C7:H7"/>
    <mergeCell ref="J16:L16"/>
    <mergeCell ref="N16:P16"/>
    <mergeCell ref="C8:H8"/>
    <mergeCell ref="C9:H9"/>
    <mergeCell ref="C10:H10"/>
    <mergeCell ref="B16:D16"/>
    <mergeCell ref="F16:H16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B1:E56"/>
  <sheetViews>
    <sheetView showGridLines="0" workbookViewId="0">
      <pane ySplit="2" topLeftCell="A48" activePane="bottomLeft" state="frozen"/>
      <selection pane="bottomLeft" activeCell="F51" sqref="F51"/>
    </sheetView>
  </sheetViews>
  <sheetFormatPr defaultRowHeight="15" x14ac:dyDescent="0.25"/>
  <cols>
    <col min="2" max="2" width="26.85546875" customWidth="1"/>
    <col min="3" max="3" width="12.7109375" customWidth="1"/>
    <col min="4" max="4" width="13.85546875" bestFit="1" customWidth="1"/>
    <col min="5" max="5" width="17.28515625" bestFit="1" customWidth="1"/>
  </cols>
  <sheetData>
    <row r="1" spans="2:3" x14ac:dyDescent="0.25">
      <c r="B1" t="s">
        <v>53</v>
      </c>
    </row>
    <row r="4" spans="2:3" ht="33.75" customHeight="1" x14ac:dyDescent="0.25">
      <c r="B4" s="43" t="s">
        <v>62</v>
      </c>
      <c r="C4" s="49" t="s">
        <v>0</v>
      </c>
    </row>
    <row r="5" spans="2:3" x14ac:dyDescent="0.25">
      <c r="B5" s="44" t="s">
        <v>20</v>
      </c>
      <c r="C5" s="1"/>
    </row>
    <row r="6" spans="2:3" x14ac:dyDescent="0.25">
      <c r="B6" s="44" t="s">
        <v>21</v>
      </c>
      <c r="C6" s="1"/>
    </row>
    <row r="7" spans="2:3" x14ac:dyDescent="0.25">
      <c r="B7" s="44" t="s">
        <v>22</v>
      </c>
      <c r="C7" s="1"/>
    </row>
    <row r="8" spans="2:3" x14ac:dyDescent="0.25">
      <c r="B8" s="44" t="s">
        <v>63</v>
      </c>
      <c r="C8" s="1"/>
    </row>
    <row r="9" spans="2:3" x14ac:dyDescent="0.25">
      <c r="B9" s="44" t="s">
        <v>64</v>
      </c>
      <c r="C9" s="1"/>
    </row>
    <row r="10" spans="2:3" x14ac:dyDescent="0.25">
      <c r="B10" s="44" t="s">
        <v>23</v>
      </c>
      <c r="C10" s="1"/>
    </row>
    <row r="11" spans="2:3" x14ac:dyDescent="0.25">
      <c r="B11" s="44" t="s">
        <v>24</v>
      </c>
      <c r="C11" s="1"/>
    </row>
    <row r="12" spans="2:3" x14ac:dyDescent="0.25">
      <c r="B12" s="44" t="s">
        <v>25</v>
      </c>
      <c r="C12" s="1"/>
    </row>
    <row r="13" spans="2:3" x14ac:dyDescent="0.25">
      <c r="B13" s="44" t="s">
        <v>26</v>
      </c>
      <c r="C13" s="1"/>
    </row>
    <row r="14" spans="2:3" x14ac:dyDescent="0.25">
      <c r="B14" s="13" t="s">
        <v>27</v>
      </c>
      <c r="C14" s="1"/>
    </row>
    <row r="15" spans="2:3" x14ac:dyDescent="0.25">
      <c r="B15" s="45" t="s">
        <v>28</v>
      </c>
      <c r="C15" s="1"/>
    </row>
    <row r="16" spans="2:3" x14ac:dyDescent="0.25">
      <c r="B16" s="44" t="s">
        <v>65</v>
      </c>
      <c r="C16" s="1"/>
    </row>
    <row r="18" spans="2:4" x14ac:dyDescent="0.25">
      <c r="B18" s="17" t="s">
        <v>66</v>
      </c>
      <c r="C18" s="7" t="s">
        <v>0</v>
      </c>
    </row>
    <row r="19" spans="2:4" x14ac:dyDescent="0.25">
      <c r="B19" s="8" t="s">
        <v>17</v>
      </c>
      <c r="C19" s="1"/>
    </row>
    <row r="20" spans="2:4" x14ac:dyDescent="0.25">
      <c r="B20" s="8" t="s">
        <v>6</v>
      </c>
      <c r="C20" s="1"/>
    </row>
    <row r="21" spans="2:4" x14ac:dyDescent="0.25">
      <c r="B21" s="8" t="s">
        <v>19</v>
      </c>
      <c r="C21" s="1"/>
    </row>
    <row r="22" spans="2:4" x14ac:dyDescent="0.25">
      <c r="B22" s="8" t="s">
        <v>67</v>
      </c>
      <c r="C22" s="1"/>
    </row>
    <row r="23" spans="2:4" x14ac:dyDescent="0.25">
      <c r="B23" s="8" t="s">
        <v>68</v>
      </c>
      <c r="C23" s="1"/>
    </row>
    <row r="26" spans="2:4" x14ac:dyDescent="0.25">
      <c r="B26" s="59" t="s">
        <v>82</v>
      </c>
      <c r="C26" s="60"/>
      <c r="D26" s="60"/>
    </row>
    <row r="27" spans="2:4" x14ac:dyDescent="0.25">
      <c r="B27" s="7" t="s">
        <v>1</v>
      </c>
      <c r="C27" s="7" t="s">
        <v>2</v>
      </c>
      <c r="D27" s="7" t="s">
        <v>3</v>
      </c>
    </row>
    <row r="28" spans="2:4" x14ac:dyDescent="0.25">
      <c r="B28" s="61" t="s">
        <v>17</v>
      </c>
      <c r="C28" s="62"/>
      <c r="D28" s="62"/>
    </row>
    <row r="29" spans="2:4" x14ac:dyDescent="0.25">
      <c r="B29" s="1"/>
      <c r="C29" s="6"/>
      <c r="D29" s="1"/>
    </row>
    <row r="30" spans="2:4" x14ac:dyDescent="0.25">
      <c r="B30" s="1"/>
      <c r="C30" s="6"/>
      <c r="D30" s="1"/>
    </row>
    <row r="32" spans="2:4" x14ac:dyDescent="0.25">
      <c r="B32" s="8" t="s">
        <v>4</v>
      </c>
      <c r="C32" s="3">
        <f>SUM(C29:C31)</f>
        <v>0</v>
      </c>
    </row>
    <row r="33" spans="2:5" x14ac:dyDescent="0.25">
      <c r="B33" s="8" t="s">
        <v>18</v>
      </c>
      <c r="C33" s="2">
        <v>2000</v>
      </c>
    </row>
    <row r="34" spans="2:5" x14ac:dyDescent="0.25">
      <c r="B34" s="8" t="s">
        <v>5</v>
      </c>
      <c r="C34" s="6">
        <f>C33-C32</f>
        <v>2000</v>
      </c>
    </row>
    <row r="36" spans="2:5" x14ac:dyDescent="0.25">
      <c r="B36" s="63" t="s">
        <v>19</v>
      </c>
      <c r="C36" s="63"/>
      <c r="D36" s="63"/>
    </row>
    <row r="37" spans="2:5" x14ac:dyDescent="0.25">
      <c r="B37" s="13"/>
      <c r="C37" s="15"/>
      <c r="D37" s="14"/>
    </row>
    <row r="38" spans="2:5" x14ac:dyDescent="0.25">
      <c r="B38" s="1"/>
      <c r="C38" s="15"/>
      <c r="D38" s="1"/>
    </row>
    <row r="39" spans="2:5" x14ac:dyDescent="0.25">
      <c r="B39" s="1"/>
      <c r="C39" s="15"/>
      <c r="D39" s="1"/>
    </row>
    <row r="41" spans="2:5" x14ac:dyDescent="0.25">
      <c r="B41" s="8" t="s">
        <v>4</v>
      </c>
      <c r="C41" s="3">
        <f>SUM(C36:C40)</f>
        <v>0</v>
      </c>
      <c r="E41" s="5"/>
    </row>
    <row r="42" spans="2:5" x14ac:dyDescent="0.25">
      <c r="B42" s="8" t="s">
        <v>19</v>
      </c>
      <c r="C42" s="2"/>
      <c r="E42" s="5"/>
    </row>
    <row r="43" spans="2:5" x14ac:dyDescent="0.25">
      <c r="B43" s="8" t="s">
        <v>5</v>
      </c>
      <c r="C43" s="6">
        <f>C42-C41</f>
        <v>0</v>
      </c>
    </row>
    <row r="48" spans="2:5" x14ac:dyDescent="0.25">
      <c r="B48" s="63" t="s">
        <v>83</v>
      </c>
      <c r="C48" s="63"/>
      <c r="D48" s="63"/>
      <c r="E48" s="63"/>
    </row>
    <row r="49" spans="2:5" ht="30" x14ac:dyDescent="0.25">
      <c r="B49" s="43" t="s">
        <v>62</v>
      </c>
      <c r="C49" s="43" t="s">
        <v>0</v>
      </c>
      <c r="D49" s="50" t="s">
        <v>84</v>
      </c>
      <c r="E49" s="50" t="s">
        <v>85</v>
      </c>
    </row>
    <row r="50" spans="2:5" x14ac:dyDescent="0.25">
      <c r="B50" s="44"/>
      <c r="C50" s="2"/>
      <c r="D50" s="51" t="s">
        <v>86</v>
      </c>
      <c r="E50" s="52">
        <f>C50/12</f>
        <v>0</v>
      </c>
    </row>
    <row r="51" spans="2:5" x14ac:dyDescent="0.25">
      <c r="B51" s="44"/>
      <c r="C51" s="2"/>
      <c r="D51" s="51" t="s">
        <v>86</v>
      </c>
      <c r="E51" s="52">
        <f t="shared" ref="E51:E53" si="0">C51/12</f>
        <v>0</v>
      </c>
    </row>
    <row r="52" spans="2:5" x14ac:dyDescent="0.25">
      <c r="B52" s="44"/>
      <c r="C52" s="2"/>
      <c r="D52" s="51" t="s">
        <v>86</v>
      </c>
      <c r="E52" s="52">
        <f t="shared" si="0"/>
        <v>0</v>
      </c>
    </row>
    <row r="53" spans="2:5" x14ac:dyDescent="0.25">
      <c r="B53" s="44"/>
      <c r="C53" s="2"/>
      <c r="D53" s="51" t="s">
        <v>86</v>
      </c>
      <c r="E53" s="52">
        <f t="shared" si="0"/>
        <v>0</v>
      </c>
    </row>
    <row r="56" spans="2:5" x14ac:dyDescent="0.25">
      <c r="D56" s="51" t="s">
        <v>86</v>
      </c>
      <c r="E56" s="3">
        <f>SUM(E50:E54)</f>
        <v>0</v>
      </c>
    </row>
  </sheetData>
  <mergeCells count="4">
    <mergeCell ref="B26:D26"/>
    <mergeCell ref="B28:D28"/>
    <mergeCell ref="B36:D36"/>
    <mergeCell ref="B48:E48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C2625-8478-48BF-B2F3-3EE4A754E97C}">
  <sheetPr>
    <tabColor theme="4"/>
  </sheetPr>
  <dimension ref="B1:J21"/>
  <sheetViews>
    <sheetView showGridLines="0" tabSelected="1" workbookViewId="0">
      <pane xSplit="1" ySplit="6" topLeftCell="B7" activePane="bottomRight" state="frozen"/>
      <selection pane="topRight" activeCell="E5" sqref="E5:E6"/>
      <selection pane="bottomLeft" activeCell="E5" sqref="E5:E6"/>
      <selection pane="bottomRight" activeCell="F19" sqref="F19"/>
    </sheetView>
  </sheetViews>
  <sheetFormatPr defaultColWidth="9.140625" defaultRowHeight="15" outlineLevelRow="1" x14ac:dyDescent="0.25"/>
  <cols>
    <col min="1" max="1" width="9.140625" style="18"/>
    <col min="2" max="2" width="22" style="18" bestFit="1" customWidth="1"/>
    <col min="3" max="3" width="15" style="18" bestFit="1" customWidth="1"/>
    <col min="4" max="5" width="12.140625" style="18" customWidth="1"/>
    <col min="6" max="6" width="20" style="18" bestFit="1" customWidth="1"/>
    <col min="7" max="8" width="12.140625" style="18" customWidth="1"/>
    <col min="9" max="9" width="12.140625" style="18" bestFit="1" customWidth="1"/>
    <col min="10" max="10" width="9.5703125" style="18" bestFit="1" customWidth="1"/>
    <col min="11" max="11" width="12.140625" style="18" bestFit="1" customWidth="1"/>
    <col min="12" max="12" width="4" style="18" customWidth="1"/>
    <col min="13" max="16384" width="9.140625" style="18"/>
  </cols>
  <sheetData>
    <row r="1" spans="2:10" x14ac:dyDescent="0.25">
      <c r="B1" t="s">
        <v>53</v>
      </c>
    </row>
    <row r="2" spans="2:10" x14ac:dyDescent="0.25">
      <c r="B2"/>
    </row>
    <row r="3" spans="2:10" x14ac:dyDescent="0.25">
      <c r="B3" s="4" t="s">
        <v>77</v>
      </c>
    </row>
    <row r="5" spans="2:10" x14ac:dyDescent="0.25">
      <c r="B5" s="64" t="s">
        <v>54</v>
      </c>
      <c r="C5" s="64"/>
      <c r="D5" s="64"/>
      <c r="E5" s="64"/>
      <c r="F5" s="64"/>
      <c r="G5" s="64"/>
      <c r="H5" s="64" t="s">
        <v>29</v>
      </c>
      <c r="I5" s="64"/>
    </row>
    <row r="6" spans="2:10" x14ac:dyDescent="0.25">
      <c r="B6" s="19" t="s">
        <v>30</v>
      </c>
      <c r="C6" s="20" t="s">
        <v>0</v>
      </c>
      <c r="D6" s="20" t="s">
        <v>87</v>
      </c>
      <c r="E6" s="20" t="s">
        <v>31</v>
      </c>
      <c r="F6" s="20" t="s">
        <v>32</v>
      </c>
      <c r="G6" s="20" t="s">
        <v>33</v>
      </c>
      <c r="H6" s="20" t="s">
        <v>0</v>
      </c>
      <c r="I6" s="21" t="s">
        <v>34</v>
      </c>
    </row>
    <row r="7" spans="2:10" x14ac:dyDescent="0.25">
      <c r="B7" s="22" t="s">
        <v>12</v>
      </c>
      <c r="C7" s="23">
        <f>H7</f>
        <v>200</v>
      </c>
      <c r="D7" s="24"/>
      <c r="E7" s="25"/>
      <c r="F7" s="26" t="s">
        <v>80</v>
      </c>
      <c r="G7" s="27"/>
      <c r="H7" s="28">
        <f>I7*$C$20</f>
        <v>200</v>
      </c>
      <c r="I7" s="29">
        <v>0.1</v>
      </c>
      <c r="J7" s="18" t="s">
        <v>81</v>
      </c>
    </row>
    <row r="8" spans="2:10" x14ac:dyDescent="0.25">
      <c r="B8" s="22" t="s">
        <v>48</v>
      </c>
      <c r="C8" s="23">
        <f>H8</f>
        <v>200</v>
      </c>
      <c r="D8" s="24"/>
      <c r="E8" s="24"/>
      <c r="F8" s="26" t="s">
        <v>78</v>
      </c>
      <c r="G8" s="27"/>
      <c r="H8" s="28">
        <f>I8*$C$20</f>
        <v>200</v>
      </c>
      <c r="I8" s="29">
        <v>0.1</v>
      </c>
    </row>
    <row r="9" spans="2:10" x14ac:dyDescent="0.25">
      <c r="B9" s="22" t="s">
        <v>16</v>
      </c>
      <c r="C9" s="23">
        <f>H9</f>
        <v>400</v>
      </c>
      <c r="D9" s="24"/>
      <c r="E9" s="24"/>
      <c r="F9" s="26" t="s">
        <v>56</v>
      </c>
      <c r="G9" s="27"/>
      <c r="H9" s="28">
        <f>I9*$C$20</f>
        <v>400</v>
      </c>
      <c r="I9" s="29">
        <v>0.2</v>
      </c>
    </row>
    <row r="10" spans="2:10" x14ac:dyDescent="0.25">
      <c r="B10" s="22" t="s">
        <v>15</v>
      </c>
      <c r="C10" s="23">
        <f>SUM(C11:C17)</f>
        <v>1200</v>
      </c>
      <c r="D10" s="30"/>
      <c r="E10" s="30"/>
      <c r="F10" s="23" t="s">
        <v>79</v>
      </c>
      <c r="G10" s="28"/>
      <c r="H10" s="28">
        <f>I10*$C$20</f>
        <v>1200</v>
      </c>
      <c r="I10" s="29">
        <v>0.6</v>
      </c>
    </row>
    <row r="11" spans="2:10" outlineLevel="1" x14ac:dyDescent="0.25">
      <c r="B11" s="31" t="s">
        <v>35</v>
      </c>
      <c r="C11" s="32">
        <v>150</v>
      </c>
      <c r="D11" s="31"/>
      <c r="E11" s="25" t="s">
        <v>51</v>
      </c>
      <c r="F11" s="25" t="s">
        <v>57</v>
      </c>
      <c r="G11" s="28"/>
      <c r="H11" s="33"/>
      <c r="I11" s="47">
        <f>SUM(I7:I10)</f>
        <v>1</v>
      </c>
    </row>
    <row r="12" spans="2:10" outlineLevel="1" x14ac:dyDescent="0.25">
      <c r="B12" s="31" t="s">
        <v>37</v>
      </c>
      <c r="C12" s="32">
        <v>60</v>
      </c>
      <c r="D12" s="31"/>
      <c r="E12" s="25" t="s">
        <v>51</v>
      </c>
      <c r="F12" s="25" t="s">
        <v>57</v>
      </c>
      <c r="G12" s="28"/>
      <c r="H12" s="33"/>
    </row>
    <row r="13" spans="2:10" outlineLevel="1" x14ac:dyDescent="0.25">
      <c r="B13" s="31" t="s">
        <v>36</v>
      </c>
      <c r="C13" s="32">
        <v>80</v>
      </c>
      <c r="D13" s="31"/>
      <c r="E13" s="25" t="s">
        <v>51</v>
      </c>
      <c r="F13" s="25" t="s">
        <v>57</v>
      </c>
      <c r="G13" s="28"/>
      <c r="H13" s="33"/>
    </row>
    <row r="14" spans="2:10" outlineLevel="1" x14ac:dyDescent="0.25">
      <c r="B14" s="31" t="s">
        <v>38</v>
      </c>
      <c r="C14" s="28">
        <f>100/2</f>
        <v>50</v>
      </c>
      <c r="D14" s="31"/>
      <c r="E14" s="25" t="s">
        <v>51</v>
      </c>
      <c r="F14" s="25" t="s">
        <v>55</v>
      </c>
      <c r="G14" s="28"/>
      <c r="H14" s="33"/>
      <c r="I14" s="34"/>
    </row>
    <row r="15" spans="2:10" outlineLevel="1" x14ac:dyDescent="0.25">
      <c r="B15" s="31" t="s">
        <v>50</v>
      </c>
      <c r="C15" s="32">
        <v>400</v>
      </c>
      <c r="D15" s="31"/>
      <c r="E15" s="25" t="s">
        <v>51</v>
      </c>
      <c r="F15" s="25" t="s">
        <v>58</v>
      </c>
      <c r="G15" s="28"/>
      <c r="H15" s="33"/>
    </row>
    <row r="16" spans="2:10" outlineLevel="1" x14ac:dyDescent="0.25">
      <c r="B16" s="31" t="s">
        <v>39</v>
      </c>
      <c r="C16" s="32">
        <v>400</v>
      </c>
      <c r="D16" s="31"/>
      <c r="E16" s="25" t="s">
        <v>51</v>
      </c>
      <c r="F16" s="25" t="s">
        <v>59</v>
      </c>
      <c r="G16" s="28"/>
      <c r="H16" s="33" t="s">
        <v>81</v>
      </c>
    </row>
    <row r="17" spans="2:8" outlineLevel="1" x14ac:dyDescent="0.25">
      <c r="B17" s="31" t="s">
        <v>26</v>
      </c>
      <c r="C17" s="32">
        <v>60</v>
      </c>
      <c r="D17" s="31"/>
      <c r="E17" s="25" t="s">
        <v>51</v>
      </c>
      <c r="F17" s="25" t="s">
        <v>55</v>
      </c>
      <c r="G17" s="28"/>
      <c r="H17" s="33" t="s">
        <v>81</v>
      </c>
    </row>
    <row r="18" spans="2:8" outlineLevel="1" x14ac:dyDescent="0.25">
      <c r="B18" s="31" t="s">
        <v>88</v>
      </c>
      <c r="C18" s="32"/>
      <c r="D18" s="31"/>
      <c r="E18" s="25"/>
      <c r="F18" s="25" t="s">
        <v>89</v>
      </c>
      <c r="G18" s="28"/>
      <c r="H18" s="33"/>
    </row>
    <row r="19" spans="2:8" x14ac:dyDescent="0.25">
      <c r="B19" s="65" t="s">
        <v>4</v>
      </c>
      <c r="C19" s="48">
        <f>SUM(C7:C10)</f>
        <v>2000</v>
      </c>
      <c r="D19" s="35"/>
      <c r="E19" s="35"/>
      <c r="F19" s="35"/>
      <c r="G19" s="33"/>
      <c r="H19" s="33"/>
    </row>
    <row r="20" spans="2:8" x14ac:dyDescent="0.25">
      <c r="B20" s="22" t="s">
        <v>40</v>
      </c>
      <c r="C20" s="32">
        <v>2000</v>
      </c>
      <c r="D20" s="36"/>
      <c r="E20" s="36"/>
      <c r="F20" s="36"/>
      <c r="G20" s="37"/>
      <c r="H20" s="37"/>
    </row>
    <row r="21" spans="2:8" x14ac:dyDescent="0.25">
      <c r="B21" s="38"/>
      <c r="C21" s="2">
        <f>C20-C19</f>
        <v>0</v>
      </c>
      <c r="D21" s="39"/>
      <c r="E21" s="39"/>
      <c r="F21" s="36"/>
    </row>
  </sheetData>
  <mergeCells count="2">
    <mergeCell ref="B5:G5"/>
    <mergeCell ref="H5:I5"/>
  </mergeCells>
  <conditionalFormatting sqref="C7">
    <cfRule type="cellIs" dxfId="13" priority="13" operator="greaterThan">
      <formula>$H$7</formula>
    </cfRule>
    <cfRule type="cellIs" dxfId="12" priority="14" operator="lessThan">
      <formula>$H$7</formula>
    </cfRule>
    <cfRule type="cellIs" dxfId="11" priority="15" operator="equal">
      <formula>$H$7</formula>
    </cfRule>
  </conditionalFormatting>
  <conditionalFormatting sqref="C8">
    <cfRule type="cellIs" dxfId="10" priority="6" operator="greaterThan">
      <formula>$H$8</formula>
    </cfRule>
    <cfRule type="cellIs" dxfId="9" priority="7" operator="lessThan">
      <formula>$H$8</formula>
    </cfRule>
    <cfRule type="cellIs" dxfId="8" priority="8" operator="equal">
      <formula>$H$8</formula>
    </cfRule>
  </conditionalFormatting>
  <conditionalFormatting sqref="C9">
    <cfRule type="cellIs" dxfId="7" priority="11" operator="lessThan">
      <formula>$H$9</formula>
    </cfRule>
    <cfRule type="cellIs" dxfId="6" priority="12" operator="greaterThanOrEqual">
      <formula>$H$9</formula>
    </cfRule>
  </conditionalFormatting>
  <conditionalFormatting sqref="C10">
    <cfRule type="cellIs" dxfId="5" priority="9" operator="greaterThan">
      <formula>$H$10</formula>
    </cfRule>
    <cfRule type="cellIs" dxfId="4" priority="10" operator="lessThanOrEqual">
      <formula>$H$10</formula>
    </cfRule>
  </conditionalFormatting>
  <conditionalFormatting sqref="C21">
    <cfRule type="cellIs" dxfId="3" priority="1" operator="greaterThanOrEqual">
      <formula>0</formula>
    </cfRule>
    <cfRule type="cellIs" dxfId="2" priority="2" operator="lessThan">
      <formula>0</formula>
    </cfRule>
  </conditionalFormatting>
  <conditionalFormatting sqref="G7:H20">
    <cfRule type="cellIs" dxfId="1" priority="3" operator="equal">
      <formula>"PG"</formula>
    </cfRule>
    <cfRule type="cellIs" dxfId="0" priority="4" operator="equal">
      <formula>"OK"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300" r:id="rId1"/>
  <ignoredErrors>
    <ignoredError sqref="C7:C10 H7:H10 C14 I11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Orç</vt:lpstr>
      <vt:lpstr>Extras</vt:lpstr>
      <vt:lpstr>Mar</vt:lpstr>
    </vt:vector>
  </TitlesOfParts>
  <Manager/>
  <Company>x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x'</dc:creator>
  <cp:keywords/>
  <dc:description/>
  <cp:lastModifiedBy>Kelly Ribeiro</cp:lastModifiedBy>
  <cp:revision/>
  <dcterms:created xsi:type="dcterms:W3CDTF">2012-10-13T15:53:52Z</dcterms:created>
  <dcterms:modified xsi:type="dcterms:W3CDTF">2023-08-08T12:18:08Z</dcterms:modified>
  <cp:category/>
  <cp:contentStatus/>
</cp:coreProperties>
</file>