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dc9f8b6ab4043c6/Kelly/Desenvolvimento Pessoal e Profissional/Consultoria Planejamento Financeiro Pessoal/Blog/1º artigo/"/>
    </mc:Choice>
  </mc:AlternateContent>
  <xr:revisionPtr revIDLastSave="7" documentId="8_{BD295440-86B2-4618-BB5A-30EDE4C4B065}" xr6:coauthVersionLast="47" xr6:coauthVersionMax="47" xr10:uidLastSave="{5E17C215-9B49-4D95-A636-2B6A0E2115DB}"/>
  <bookViews>
    <workbookView xWindow="-120" yWindow="-120" windowWidth="20730" windowHeight="11160" tabRatio="914" firstSheet="3" activeTab="5" xr2:uid="{00000000-000D-0000-FFFF-FFFF00000000}"/>
  </bookViews>
  <sheets>
    <sheet name="Anual" sheetId="44" state="hidden" r:id="rId1"/>
    <sheet name="Anual det" sheetId="23" state="hidden" r:id="rId2"/>
    <sheet name="Dinheiro separado" sheetId="89" state="hidden" r:id="rId3"/>
    <sheet name="Extras" sheetId="93" r:id="rId4"/>
    <sheet name="Orç" sheetId="92" r:id="rId5"/>
    <sheet name="Jun" sheetId="97" r:id="rId6"/>
  </sheets>
  <definedNames>
    <definedName name="_xlnm._FilterDatabase" localSheetId="0" hidden="1">Anual!$A$1:$D$9</definedName>
  </definedNames>
  <calcPr calcId="191028"/>
</workbook>
</file>

<file path=xl/calcChain.xml><?xml version="1.0" encoding="utf-8"?>
<calcChain xmlns="http://schemas.openxmlformats.org/spreadsheetml/2006/main">
  <c r="C9" i="93" l="1"/>
  <c r="C8" i="97"/>
  <c r="H6" i="97" l="1"/>
  <c r="C6" i="97" s="1"/>
  <c r="C16" i="97" s="1"/>
  <c r="C18" i="97" s="1"/>
  <c r="H5" i="97"/>
  <c r="C5" i="97" s="1"/>
  <c r="D22" i="92"/>
  <c r="H22" i="92"/>
  <c r="L22" i="92"/>
  <c r="P22" i="92"/>
  <c r="O21" i="92"/>
  <c r="O20" i="92"/>
  <c r="O19" i="92"/>
  <c r="O18" i="92"/>
  <c r="K21" i="92"/>
  <c r="K20" i="92"/>
  <c r="K19" i="92"/>
  <c r="K18" i="92"/>
  <c r="G21" i="92"/>
  <c r="G20" i="92"/>
  <c r="G19" i="92"/>
  <c r="G18" i="92"/>
  <c r="C21" i="92"/>
  <c r="C20" i="92"/>
  <c r="C19" i="92"/>
  <c r="C18" i="92"/>
  <c r="H8" i="97"/>
  <c r="H7" i="97"/>
  <c r="C7" i="97" s="1"/>
  <c r="C11" i="93"/>
  <c r="D7" i="89"/>
  <c r="D13" i="89"/>
  <c r="D8" i="89"/>
  <c r="B29" i="89"/>
  <c r="B31" i="89"/>
  <c r="A36" i="89"/>
  <c r="B37" i="23"/>
  <c r="B31" i="23"/>
  <c r="A39" i="89"/>
  <c r="B18" i="23"/>
  <c r="B50" i="23"/>
  <c r="B52" i="23"/>
  <c r="D12" i="89"/>
  <c r="B39" i="23"/>
  <c r="D9" i="89"/>
  <c r="D11" i="89"/>
  <c r="D10" i="89"/>
  <c r="D17" i="89"/>
  <c r="A4" i="89"/>
  <c r="B20" i="23"/>
  <c r="B24" i="23"/>
  <c r="B26" i="23"/>
  <c r="B11" i="23"/>
  <c r="B13" i="23"/>
  <c r="B33" i="23"/>
  <c r="B43" i="23"/>
  <c r="B45" i="23"/>
  <c r="C18" i="93"/>
  <c r="C20" i="9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Cliente</author>
  </authors>
  <commentList>
    <comment ref="H3" authorId="0" shapeId="0" xr:uid="{633E0699-53B3-470D-96A7-51AEBFA0DF2E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De acordo com sua fase estado atual</t>
        </r>
      </text>
    </comment>
    <comment ref="D4" authorId="0" shapeId="0" xr:uid="{1AE37F58-C457-4BBE-B83D-FB33CEC7A079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01 de 03</t>
        </r>
      </text>
    </comment>
    <comment ref="E4" authorId="0" shapeId="0" xr:uid="{B45C1D4D-F5EE-4CB2-8396-350911DB2867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Essencial / Não essencial
São os itens que você precisa absorver caso fique sem renda (perda de emprego por exemplo) - é o conceito da reserva de emergência.
</t>
        </r>
      </text>
    </comment>
    <comment ref="F4" authorId="0" shapeId="0" xr:uid="{EC54CF7B-3BDD-4C16-85F8-510F4AB8EA26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Dinheiro
Cartão
Carnê
Boleto</t>
        </r>
      </text>
    </comment>
    <comment ref="H5" authorId="0" shapeId="0" xr:uid="{C7C6C19B-7559-4056-BA51-EAC5CF9229D9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Total a se pagar tem que ser igual a esse valor</t>
        </r>
      </text>
    </comment>
    <comment ref="H6" authorId="0" shapeId="0" xr:uid="{5C749687-5444-4A01-B8E2-10B81FF5A9E5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Total da reserva de emergência tem que ser igual ou maior que esse valor</t>
        </r>
      </text>
    </comment>
    <comment ref="H7" authorId="0" shapeId="0" xr:uid="{20534F08-2092-43D0-A727-E01BCB2C45FA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Total do Objetivos/Aposentadoria tem que ser igual ou maior que esse valor</t>
        </r>
      </text>
    </comment>
    <comment ref="H8" authorId="0" shapeId="0" xr:uid="{83E6B04E-C0B4-45B9-9F16-241DD15A2B60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Total de despesas tem que ser igual ou menor que esse valor</t>
        </r>
      </text>
    </comment>
    <comment ref="C12" authorId="0" shapeId="0" xr:uid="{AB55AECA-523C-4FD6-AC8D-5BD1815B3111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60,00 a cada 2 meses, juntar 30 por mês</t>
        </r>
      </text>
    </comment>
    <comment ref="C18" authorId="0" shapeId="0" xr:uid="{A6F0466E-9BC4-46A6-9EE1-BD167791258B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Esse valor tem que ser 0 ou positivo, se estiver entre parênteses é porque está negativo, ou seja, sua renda não supre o seu mês.
Se estiver positivo, pegar esse valor e colocar na reserva ou para os objetivos.</t>
        </r>
      </text>
    </comment>
  </commentList>
</comments>
</file>

<file path=xl/sharedStrings.xml><?xml version="1.0" encoding="utf-8"?>
<sst xmlns="http://schemas.openxmlformats.org/spreadsheetml/2006/main" count="193" uniqueCount="99">
  <si>
    <t>Conta</t>
  </si>
  <si>
    <t>Valor</t>
  </si>
  <si>
    <t>Quando</t>
  </si>
  <si>
    <t>Separado</t>
  </si>
  <si>
    <t>Viagem Rio</t>
  </si>
  <si>
    <t>PPR Fevereiro</t>
  </si>
  <si>
    <t>IPVA Carro</t>
  </si>
  <si>
    <t>13º Dezembro</t>
  </si>
  <si>
    <t>Revisão Carro</t>
  </si>
  <si>
    <t>13º Agosto</t>
  </si>
  <si>
    <t>Manutenção Carro</t>
  </si>
  <si>
    <t>Roupa Verão</t>
  </si>
  <si>
    <t>Roupa Inverno</t>
  </si>
  <si>
    <t>Presentes de aniversario</t>
  </si>
  <si>
    <t>Consultas/Remédio</t>
  </si>
  <si>
    <t>Detalhamento dos valores anuais</t>
  </si>
  <si>
    <t>Item</t>
  </si>
  <si>
    <t>Quanto</t>
  </si>
  <si>
    <t>Pago</t>
  </si>
  <si>
    <t>Total</t>
  </si>
  <si>
    <t>Sobrar</t>
  </si>
  <si>
    <t>Campeonato</t>
  </si>
  <si>
    <t>Parcela Fixa PPR</t>
  </si>
  <si>
    <t>Férias</t>
  </si>
  <si>
    <t>Ticket extra</t>
  </si>
  <si>
    <t>OK</t>
  </si>
  <si>
    <t>Esses valores(anual)voce pode deixar na poupança ou no tesouro selic</t>
  </si>
  <si>
    <t>Gasto</t>
  </si>
  <si>
    <t>Sobrando</t>
  </si>
  <si>
    <t>Reserva Emergência</t>
  </si>
  <si>
    <t>Manutenção carro</t>
  </si>
  <si>
    <t>Viagem</t>
  </si>
  <si>
    <t>Cursos</t>
  </si>
  <si>
    <t>2019 dinheiro investimento separar para casamento</t>
  </si>
  <si>
    <t>parcela fixa PPR</t>
  </si>
  <si>
    <t>Maycon pegar do seu dinheiro</t>
  </si>
  <si>
    <t>cerimonia e os trem da casa q tiver q comprar</t>
  </si>
  <si>
    <t>Sufoco</t>
  </si>
  <si>
    <t>Respirando/Organização</t>
  </si>
  <si>
    <t>Tranquilidade</t>
  </si>
  <si>
    <t>Divisão Orçamento</t>
  </si>
  <si>
    <t>Hoje</t>
  </si>
  <si>
    <t>Ideal(%)</t>
  </si>
  <si>
    <t>Se pagar</t>
  </si>
  <si>
    <t>Doar</t>
  </si>
  <si>
    <t>Dívidas</t>
  </si>
  <si>
    <t>Despesas</t>
  </si>
  <si>
    <t>Objetivos</t>
  </si>
  <si>
    <t>Gastos Pontuais e de valores altos</t>
  </si>
  <si>
    <t>13º</t>
  </si>
  <si>
    <t>13°</t>
  </si>
  <si>
    <t>PIS</t>
  </si>
  <si>
    <t>Exemplos de gastos Pontuais
 e valores altos</t>
  </si>
  <si>
    <t>Material escolar</t>
  </si>
  <si>
    <t>Documentação Carro(IPVA...)</t>
  </si>
  <si>
    <t>Roupas/Sapatos</t>
  </si>
  <si>
    <t>Cursos (Eventual)</t>
  </si>
  <si>
    <t>Viagem (Anual)</t>
  </si>
  <si>
    <t>IPTU</t>
  </si>
  <si>
    <t>Farmácia</t>
  </si>
  <si>
    <t>Médico</t>
  </si>
  <si>
    <t>Dentista</t>
  </si>
  <si>
    <t>Padrão</t>
  </si>
  <si>
    <t>Itens</t>
  </si>
  <si>
    <t>Parcelas</t>
  </si>
  <si>
    <t>Tipo</t>
  </si>
  <si>
    <t>Forma de pagamento</t>
  </si>
  <si>
    <t>Pago?</t>
  </si>
  <si>
    <t>Porcentagem</t>
  </si>
  <si>
    <t>Luz</t>
  </si>
  <si>
    <t>Internet</t>
  </si>
  <si>
    <t>Água</t>
  </si>
  <si>
    <t>Botijao de gas</t>
  </si>
  <si>
    <t>Supermercado</t>
  </si>
  <si>
    <t>Renda mensal</t>
  </si>
  <si>
    <t>Descrição</t>
  </si>
  <si>
    <t>Independência</t>
  </si>
  <si>
    <t>Objetivos de curto, médio, longo prazo. Exemplo: viagens, comprar casa, independência financeira.</t>
  </si>
  <si>
    <t>Ajudar alguma familia, instituição carente.</t>
  </si>
  <si>
    <t>Empréstimos, financiamentos ou despesas com parcelamentos altos.</t>
  </si>
  <si>
    <t>Gastar como quiser, saídas final de semana, presentes, passar o mês...</t>
  </si>
  <si>
    <t>São as despesas mensais.</t>
  </si>
  <si>
    <t>Reserva Financeira</t>
  </si>
  <si>
    <t>É o valor referente a 1 ano do seu custo de vida para alguma emergência como ficar sem a renda mensal(ser demitido), alguma doença inesperada, manutenção veículo, pandemia ou uma oportunidade como comprar um curso a vista, investir no seu próprio negócio.</t>
  </si>
  <si>
    <t>Aluguel</t>
  </si>
  <si>
    <t>Essencial</t>
  </si>
  <si>
    <t>Revisão Carro (Anual)</t>
  </si>
  <si>
    <t>Itens que compõem o CONTROLE FINANCEIRO</t>
  </si>
  <si>
    <t>Material Escolar</t>
  </si>
  <si>
    <t>Roupa/Sapato</t>
  </si>
  <si>
    <t>Médico/Dentista</t>
  </si>
  <si>
    <t>Kelly Ribeiro  -  @kellyribeiro_financas</t>
  </si>
  <si>
    <t>CONTROLE FINANCEIRO mensal</t>
  </si>
  <si>
    <t>Dinheiro</t>
  </si>
  <si>
    <t>Tesouro Selic/Poupança/Dinheiro</t>
  </si>
  <si>
    <t>Investimentos</t>
  </si>
  <si>
    <t>Boleto</t>
  </si>
  <si>
    <t>Transferência</t>
  </si>
  <si>
    <t>Cartão de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</si>
</sst>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R$ &quot;* #,##0.00_);_(&quot;R$ &quot;* \(#,##0.00\);_(&quot;R$ 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B474F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808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0" borderId="1" xfId="0" applyNumberFormat="1" applyBorder="1"/>
    <xf numFmtId="0" fontId="2" fillId="0" borderId="0" xfId="0" applyFont="1"/>
    <xf numFmtId="164" fontId="0" fillId="0" borderId="0" xfId="0" applyNumberFormat="1"/>
    <xf numFmtId="164" fontId="0" fillId="0" borderId="0" xfId="1" applyFont="1"/>
    <xf numFmtId="164" fontId="0" fillId="0" borderId="1" xfId="1" applyFont="1" applyBorder="1" applyAlignment="1">
      <alignment horizontal="center"/>
    </xf>
    <xf numFmtId="43" fontId="0" fillId="0" borderId="1" xfId="0" applyNumberFormat="1" applyBorder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3" fontId="0" fillId="0" borderId="0" xfId="0" applyNumberFormat="1"/>
    <xf numFmtId="14" fontId="0" fillId="0" borderId="0" xfId="0" applyNumberFormat="1" applyAlignment="1">
      <alignment horizontal="left"/>
    </xf>
    <xf numFmtId="164" fontId="0" fillId="4" borderId="0" xfId="0" applyNumberFormat="1" applyFill="1"/>
    <xf numFmtId="43" fontId="0" fillId="5" borderId="0" xfId="0" applyNumberFormat="1" applyFill="1"/>
    <xf numFmtId="164" fontId="0" fillId="5" borderId="0" xfId="1" applyFont="1" applyFill="1"/>
    <xf numFmtId="4" fontId="0" fillId="0" borderId="0" xfId="0" applyNumberFormat="1"/>
    <xf numFmtId="9" fontId="2" fillId="0" borderId="0" xfId="0" applyNumberFormat="1" applyFont="1" applyAlignment="1">
      <alignment horizontal="center"/>
    </xf>
    <xf numFmtId="9" fontId="2" fillId="0" borderId="0" xfId="2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164" fontId="0" fillId="0" borderId="0" xfId="1" applyFont="1" applyBorder="1"/>
    <xf numFmtId="164" fontId="0" fillId="0" borderId="0" xfId="1" applyFont="1" applyBorder="1" applyAlignment="1">
      <alignment horizontal="center"/>
    </xf>
    <xf numFmtId="43" fontId="0" fillId="0" borderId="0" xfId="0" applyNumberFormat="1" applyAlignment="1">
      <alignment horizontal="center"/>
    </xf>
    <xf numFmtId="0" fontId="0" fillId="0" borderId="1" xfId="0" applyFill="1" applyBorder="1"/>
    <xf numFmtId="0" fontId="0" fillId="3" borderId="1" xfId="0" applyFill="1" applyBorder="1"/>
    <xf numFmtId="164" fontId="0" fillId="3" borderId="1" xfId="1" applyFont="1" applyFill="1" applyBorder="1"/>
    <xf numFmtId="0" fontId="0" fillId="3" borderId="1" xfId="0" applyFill="1" applyBorder="1" applyAlignment="1">
      <alignment horizontal="center"/>
    </xf>
    <xf numFmtId="0" fontId="0" fillId="3" borderId="0" xfId="0" applyFill="1" applyBorder="1"/>
    <xf numFmtId="164" fontId="0" fillId="3" borderId="0" xfId="1" applyFont="1" applyFill="1" applyBorder="1"/>
    <xf numFmtId="0" fontId="0" fillId="3" borderId="0" xfId="0" applyFill="1" applyBorder="1" applyAlignment="1">
      <alignment horizontal="center"/>
    </xf>
    <xf numFmtId="0" fontId="0" fillId="3" borderId="0" xfId="0" applyFill="1"/>
    <xf numFmtId="164" fontId="0" fillId="3" borderId="1" xfId="0" applyNumberFormat="1" applyFill="1" applyBorder="1"/>
    <xf numFmtId="43" fontId="0" fillId="3" borderId="1" xfId="0" applyNumberFormat="1" applyFill="1" applyBorder="1"/>
    <xf numFmtId="164" fontId="0" fillId="0" borderId="1" xfId="1" applyFont="1" applyBorder="1" applyAlignment="1"/>
    <xf numFmtId="9" fontId="0" fillId="0" borderId="1" xfId="0" applyNumberFormat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0" fillId="0" borderId="5" xfId="0" applyFill="1" applyBorder="1"/>
    <xf numFmtId="0" fontId="0" fillId="0" borderId="10" xfId="0" applyBorder="1"/>
    <xf numFmtId="43" fontId="0" fillId="0" borderId="10" xfId="0" applyNumberFormat="1" applyBorder="1"/>
    <xf numFmtId="0" fontId="0" fillId="0" borderId="4" xfId="0" applyBorder="1"/>
    <xf numFmtId="0" fontId="0" fillId="0" borderId="6" xfId="0" applyBorder="1"/>
    <xf numFmtId="0" fontId="2" fillId="0" borderId="10" xfId="0" applyFont="1" applyBorder="1" applyAlignment="1">
      <alignment horizontal="center"/>
    </xf>
    <xf numFmtId="0" fontId="0" fillId="0" borderId="13" xfId="0" applyBorder="1"/>
    <xf numFmtId="0" fontId="4" fillId="6" borderId="1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0" fillId="0" borderId="0" xfId="0" applyProtection="1"/>
    <xf numFmtId="0" fontId="4" fillId="6" borderId="1" xfId="0" applyFont="1" applyFill="1" applyBorder="1" applyAlignment="1" applyProtection="1">
      <alignment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5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164" fontId="0" fillId="0" borderId="5" xfId="1" applyFont="1" applyBorder="1" applyAlignment="1" applyProtection="1">
      <alignment horizontal="center"/>
      <protection locked="0"/>
    </xf>
    <xf numFmtId="164" fontId="0" fillId="0" borderId="1" xfId="1" applyFont="1" applyBorder="1" applyAlignment="1" applyProtection="1">
      <alignment horizontal="center"/>
      <protection locked="0"/>
    </xf>
    <xf numFmtId="9" fontId="0" fillId="0" borderId="12" xfId="2" applyFon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1" applyFont="1" applyBorder="1" applyProtection="1">
      <protection locked="0"/>
    </xf>
    <xf numFmtId="164" fontId="0" fillId="0" borderId="0" xfId="1" applyFont="1" applyBorder="1" applyAlignment="1" applyProtection="1">
      <alignment horizontal="center"/>
      <protection locked="0"/>
    </xf>
    <xf numFmtId="43" fontId="0" fillId="0" borderId="0" xfId="0" applyNumberFormat="1" applyProtection="1">
      <protection locked="0"/>
    </xf>
    <xf numFmtId="164" fontId="0" fillId="0" borderId="1" xfId="1" applyFont="1" applyBorder="1" applyAlignment="1" applyProtection="1">
      <protection locked="0"/>
    </xf>
    <xf numFmtId="164" fontId="0" fillId="0" borderId="0" xfId="1" applyFont="1" applyBorder="1" applyAlignment="1" applyProtection="1">
      <protection locked="0"/>
    </xf>
    <xf numFmtId="164" fontId="0" fillId="0" borderId="0" xfId="1" applyFont="1" applyBorder="1" applyProtection="1">
      <protection locked="0"/>
    </xf>
    <xf numFmtId="164" fontId="0" fillId="0" borderId="0" xfId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6" borderId="7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left" wrapText="1"/>
    </xf>
    <xf numFmtId="0" fontId="2" fillId="0" borderId="3" xfId="0" applyFont="1" applyFill="1" applyBorder="1" applyAlignment="1">
      <alignment horizontal="center"/>
    </xf>
    <xf numFmtId="9" fontId="0" fillId="0" borderId="1" xfId="0" applyNumberFormat="1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</cellXfs>
  <cellStyles count="3">
    <cellStyle name="Moeda" xfId="1" builtinId="4"/>
    <cellStyle name="Normal" xfId="0" builtinId="0"/>
    <cellStyle name="Porcentagem" xfId="2" builtinId="5"/>
  </cellStyles>
  <dxfs count="1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969696"/>
      <color rgb="FFB47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showGridLines="0" workbookViewId="0">
      <selection activeCell="A8" sqref="A8"/>
    </sheetView>
  </sheetViews>
  <sheetFormatPr defaultRowHeight="15" x14ac:dyDescent="0.25"/>
  <cols>
    <col min="1" max="1" width="21" bestFit="1" customWidth="1"/>
    <col min="2" max="2" width="10.5703125" bestFit="1" customWidth="1"/>
    <col min="3" max="3" width="15.7109375" bestFit="1" customWidth="1"/>
    <col min="4" max="4" width="13.5703125" customWidth="1"/>
  </cols>
  <sheetData>
    <row r="1" spans="1:4" x14ac:dyDescent="0.25">
      <c r="A1" s="14" t="s">
        <v>0</v>
      </c>
      <c r="B1" s="15" t="s">
        <v>1</v>
      </c>
      <c r="C1" s="15" t="s">
        <v>2</v>
      </c>
      <c r="D1" s="15" t="s">
        <v>3</v>
      </c>
    </row>
    <row r="2" spans="1:4" x14ac:dyDescent="0.25">
      <c r="A2" s="1" t="s">
        <v>4</v>
      </c>
      <c r="B2" s="2"/>
      <c r="C2" s="13" t="s">
        <v>5</v>
      </c>
      <c r="D2" s="13"/>
    </row>
    <row r="3" spans="1:4" x14ac:dyDescent="0.25">
      <c r="A3" s="1" t="s">
        <v>6</v>
      </c>
      <c r="B3" s="2"/>
      <c r="C3" s="13" t="s">
        <v>7</v>
      </c>
      <c r="D3" s="13"/>
    </row>
    <row r="4" spans="1:4" x14ac:dyDescent="0.25">
      <c r="A4" s="1" t="s">
        <v>8</v>
      </c>
      <c r="B4" s="2"/>
      <c r="C4" s="13" t="s">
        <v>9</v>
      </c>
      <c r="D4" s="13"/>
    </row>
    <row r="5" spans="1:4" x14ac:dyDescent="0.25">
      <c r="A5" s="1" t="s">
        <v>10</v>
      </c>
      <c r="B5" s="2"/>
      <c r="C5" s="13" t="s">
        <v>5</v>
      </c>
      <c r="D5" s="13"/>
    </row>
    <row r="6" spans="1:4" x14ac:dyDescent="0.25">
      <c r="A6" s="1" t="s">
        <v>11</v>
      </c>
      <c r="B6" s="2"/>
      <c r="C6" s="13" t="s">
        <v>9</v>
      </c>
      <c r="D6" s="13"/>
    </row>
    <row r="7" spans="1:4" x14ac:dyDescent="0.25">
      <c r="A7" s="1" t="s">
        <v>12</v>
      </c>
      <c r="B7" s="2"/>
      <c r="C7" s="13" t="s">
        <v>5</v>
      </c>
      <c r="D7" s="13"/>
    </row>
    <row r="8" spans="1:4" x14ac:dyDescent="0.25">
      <c r="A8" s="1" t="s">
        <v>13</v>
      </c>
      <c r="B8" s="2"/>
      <c r="C8" s="13" t="s">
        <v>5</v>
      </c>
      <c r="D8" s="13"/>
    </row>
    <row r="9" spans="1:4" x14ac:dyDescent="0.25">
      <c r="A9" s="1" t="s">
        <v>14</v>
      </c>
      <c r="B9" s="2"/>
      <c r="C9" s="13" t="s">
        <v>5</v>
      </c>
      <c r="D9" s="13"/>
    </row>
  </sheetData>
  <autoFilter ref="A1:D9" xr:uid="{00000000-0009-0000-0000-000001000000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3"/>
  <sheetViews>
    <sheetView showGridLines="0" workbookViewId="0">
      <pane ySplit="2" topLeftCell="A3" activePane="bottomLeft" state="frozen"/>
      <selection activeCell="B11" sqref="B11"/>
      <selection pane="bottomLeft" activeCell="A3" sqref="A3:C14"/>
    </sheetView>
  </sheetViews>
  <sheetFormatPr defaultRowHeight="15" outlineLevelRow="2" x14ac:dyDescent="0.25"/>
  <cols>
    <col min="1" max="1" width="23.42578125" bestFit="1" customWidth="1"/>
    <col min="2" max="2" width="12.28515625" customWidth="1"/>
    <col min="3" max="3" width="14.7109375" customWidth="1"/>
    <col min="4" max="4" width="9.5703125" bestFit="1" customWidth="1"/>
  </cols>
  <sheetData>
    <row r="1" spans="1:3" x14ac:dyDescent="0.25">
      <c r="A1" s="76" t="s">
        <v>15</v>
      </c>
      <c r="B1" s="77"/>
      <c r="C1" s="77"/>
    </row>
    <row r="2" spans="1:3" x14ac:dyDescent="0.25">
      <c r="A2" s="10" t="s">
        <v>16</v>
      </c>
      <c r="B2" s="11" t="s">
        <v>17</v>
      </c>
      <c r="C2" s="11" t="s">
        <v>18</v>
      </c>
    </row>
    <row r="3" spans="1:3" x14ac:dyDescent="0.25">
      <c r="A3" s="75" t="s">
        <v>5</v>
      </c>
      <c r="B3" s="75"/>
      <c r="C3" s="75"/>
    </row>
    <row r="4" spans="1:3" hidden="1" outlineLevel="1" x14ac:dyDescent="0.25">
      <c r="A4" s="30" t="s">
        <v>4</v>
      </c>
      <c r="B4" s="31"/>
      <c r="C4" s="32"/>
    </row>
    <row r="5" spans="1:3" hidden="1" outlineLevel="1" x14ac:dyDescent="0.25">
      <c r="A5" s="30" t="s">
        <v>10</v>
      </c>
      <c r="B5" s="31"/>
      <c r="C5" s="32"/>
    </row>
    <row r="6" spans="1:3" hidden="1" outlineLevel="1" x14ac:dyDescent="0.25">
      <c r="A6" s="30" t="s">
        <v>12</v>
      </c>
      <c r="B6" s="31"/>
      <c r="C6" s="32"/>
    </row>
    <row r="7" spans="1:3" hidden="1" outlineLevel="1" x14ac:dyDescent="0.25">
      <c r="A7" s="30" t="s">
        <v>13</v>
      </c>
      <c r="B7" s="31"/>
      <c r="C7" s="32"/>
    </row>
    <row r="8" spans="1:3" hidden="1" outlineLevel="1" x14ac:dyDescent="0.25">
      <c r="A8" s="30" t="s">
        <v>14</v>
      </c>
      <c r="B8" s="31"/>
      <c r="C8" s="32"/>
    </row>
    <row r="9" spans="1:3" hidden="1" outlineLevel="1" x14ac:dyDescent="0.25">
      <c r="A9" s="33"/>
      <c r="B9" s="34"/>
      <c r="C9" s="35"/>
    </row>
    <row r="10" spans="1:3" hidden="1" outlineLevel="1" x14ac:dyDescent="0.25">
      <c r="A10" s="36"/>
      <c r="B10" s="36"/>
      <c r="C10" s="36"/>
    </row>
    <row r="11" spans="1:3" hidden="1" outlineLevel="1" x14ac:dyDescent="0.25">
      <c r="A11" s="30" t="s">
        <v>19</v>
      </c>
      <c r="B11" s="37">
        <f>SUM(B8:B8)</f>
        <v>0</v>
      </c>
      <c r="C11" s="36"/>
    </row>
    <row r="12" spans="1:3" hidden="1" outlineLevel="1" x14ac:dyDescent="0.25">
      <c r="A12" s="30" t="s">
        <v>5</v>
      </c>
      <c r="B12" s="37"/>
      <c r="C12" s="36"/>
    </row>
    <row r="13" spans="1:3" hidden="1" outlineLevel="1" x14ac:dyDescent="0.25">
      <c r="A13" s="30" t="s">
        <v>20</v>
      </c>
      <c r="B13" s="38">
        <f>B12-B11</f>
        <v>0</v>
      </c>
      <c r="C13" s="36"/>
    </row>
    <row r="14" spans="1:3" collapsed="1" x14ac:dyDescent="0.25">
      <c r="A14" s="75" t="s">
        <v>21</v>
      </c>
      <c r="B14" s="75"/>
      <c r="C14" s="75"/>
    </row>
    <row r="15" spans="1:3" hidden="1" outlineLevel="1" x14ac:dyDescent="0.25">
      <c r="A15" s="1"/>
      <c r="B15" s="2"/>
      <c r="C15" s="13"/>
    </row>
    <row r="16" spans="1:3" hidden="1" outlineLevel="1" x14ac:dyDescent="0.25">
      <c r="A16" s="1"/>
      <c r="B16" s="2"/>
      <c r="C16" s="13"/>
    </row>
    <row r="17" spans="1:3" hidden="1" outlineLevel="1" x14ac:dyDescent="0.25"/>
    <row r="18" spans="1:3" hidden="1" outlineLevel="1" x14ac:dyDescent="0.25">
      <c r="A18" s="1" t="s">
        <v>19</v>
      </c>
      <c r="B18" s="3">
        <f>SUM(B16:B17)</f>
        <v>0</v>
      </c>
    </row>
    <row r="19" spans="1:3" hidden="1" outlineLevel="1" x14ac:dyDescent="0.25">
      <c r="A19" s="1" t="s">
        <v>21</v>
      </c>
      <c r="B19" s="3"/>
      <c r="C19" s="24"/>
    </row>
    <row r="20" spans="1:3" hidden="1" outlineLevel="1" x14ac:dyDescent="0.25">
      <c r="A20" s="1" t="s">
        <v>20</v>
      </c>
      <c r="B20" s="8">
        <f>B19-B18</f>
        <v>0</v>
      </c>
    </row>
    <row r="21" spans="1:3" collapsed="1" x14ac:dyDescent="0.25">
      <c r="A21" s="75" t="s">
        <v>22</v>
      </c>
      <c r="B21" s="75"/>
      <c r="C21" s="75"/>
    </row>
    <row r="22" spans="1:3" hidden="1" outlineLevel="2" x14ac:dyDescent="0.25">
      <c r="A22" s="1"/>
      <c r="B22" s="2"/>
      <c r="C22" s="13"/>
    </row>
    <row r="23" spans="1:3" hidden="1" outlineLevel="2" x14ac:dyDescent="0.25"/>
    <row r="24" spans="1:3" hidden="1" outlineLevel="2" x14ac:dyDescent="0.25">
      <c r="A24" s="1" t="s">
        <v>19</v>
      </c>
      <c r="B24" s="3">
        <f>SUM(B22:B22)</f>
        <v>0</v>
      </c>
    </row>
    <row r="25" spans="1:3" hidden="1" outlineLevel="2" x14ac:dyDescent="0.25">
      <c r="A25" s="1" t="s">
        <v>22</v>
      </c>
      <c r="B25" s="3">
        <v>1000</v>
      </c>
    </row>
    <row r="26" spans="1:3" hidden="1" outlineLevel="2" x14ac:dyDescent="0.25">
      <c r="A26" s="1" t="s">
        <v>20</v>
      </c>
      <c r="B26" s="8">
        <f>B25-B24</f>
        <v>1000</v>
      </c>
    </row>
    <row r="27" spans="1:3" collapsed="1" x14ac:dyDescent="0.25">
      <c r="A27" s="75" t="s">
        <v>9</v>
      </c>
      <c r="B27" s="75"/>
      <c r="C27" s="75"/>
    </row>
    <row r="28" spans="1:3" hidden="1" outlineLevel="2" x14ac:dyDescent="0.25">
      <c r="A28" s="1" t="s">
        <v>8</v>
      </c>
      <c r="B28" s="2"/>
      <c r="C28" s="13"/>
    </row>
    <row r="29" spans="1:3" hidden="1" outlineLevel="2" x14ac:dyDescent="0.25">
      <c r="A29" s="1" t="s">
        <v>11</v>
      </c>
      <c r="B29" s="2"/>
      <c r="C29" s="13"/>
    </row>
    <row r="30" spans="1:3" hidden="1" outlineLevel="2" x14ac:dyDescent="0.25">
      <c r="B30" s="9"/>
      <c r="C30" s="9"/>
    </row>
    <row r="31" spans="1:3" hidden="1" outlineLevel="2" x14ac:dyDescent="0.25">
      <c r="A31" s="1" t="s">
        <v>19</v>
      </c>
      <c r="B31" s="3">
        <f>SUM(B28:B30)</f>
        <v>0</v>
      </c>
    </row>
    <row r="32" spans="1:3" hidden="1" outlineLevel="2" x14ac:dyDescent="0.25">
      <c r="A32" s="1" t="s">
        <v>9</v>
      </c>
      <c r="B32" s="3"/>
    </row>
    <row r="33" spans="1:3" hidden="1" outlineLevel="2" x14ac:dyDescent="0.25">
      <c r="A33" s="1" t="s">
        <v>20</v>
      </c>
      <c r="B33" s="8">
        <f>B32-B31</f>
        <v>0</v>
      </c>
    </row>
    <row r="34" spans="1:3" collapsed="1" x14ac:dyDescent="0.25">
      <c r="A34" s="75" t="s">
        <v>7</v>
      </c>
      <c r="B34" s="75"/>
      <c r="C34" s="75"/>
    </row>
    <row r="35" spans="1:3" hidden="1" outlineLevel="1" x14ac:dyDescent="0.25">
      <c r="A35" s="1" t="s">
        <v>6</v>
      </c>
      <c r="B35" s="2"/>
      <c r="C35" s="13"/>
    </row>
    <row r="36" spans="1:3" hidden="1" outlineLevel="1" x14ac:dyDescent="0.25">
      <c r="B36" s="9"/>
      <c r="C36" s="9"/>
    </row>
    <row r="37" spans="1:3" hidden="1" outlineLevel="1" x14ac:dyDescent="0.25">
      <c r="A37" s="1" t="s">
        <v>19</v>
      </c>
      <c r="B37" s="3">
        <f>SUM(B35:B36)</f>
        <v>0</v>
      </c>
    </row>
    <row r="38" spans="1:3" hidden="1" outlineLevel="1" x14ac:dyDescent="0.25">
      <c r="A38" s="1" t="s">
        <v>7</v>
      </c>
      <c r="B38" s="3"/>
    </row>
    <row r="39" spans="1:3" hidden="1" outlineLevel="1" x14ac:dyDescent="0.25">
      <c r="A39" s="1" t="s">
        <v>20</v>
      </c>
      <c r="B39" s="8">
        <f>B38-B37</f>
        <v>0</v>
      </c>
    </row>
    <row r="40" spans="1:3" collapsed="1" x14ac:dyDescent="0.25">
      <c r="A40" s="75" t="s">
        <v>23</v>
      </c>
      <c r="B40" s="75"/>
      <c r="C40" s="75"/>
    </row>
    <row r="41" spans="1:3" hidden="1" outlineLevel="1" x14ac:dyDescent="0.25">
      <c r="A41" s="1"/>
      <c r="B41" s="2"/>
      <c r="C41" s="13"/>
    </row>
    <row r="42" spans="1:3" hidden="1" outlineLevel="1" x14ac:dyDescent="0.25"/>
    <row r="43" spans="1:3" hidden="1" outlineLevel="1" x14ac:dyDescent="0.25">
      <c r="A43" s="1" t="s">
        <v>19</v>
      </c>
      <c r="B43" s="3">
        <f>SUM(B41:B41)</f>
        <v>0</v>
      </c>
    </row>
    <row r="44" spans="1:3" hidden="1" outlineLevel="1" x14ac:dyDescent="0.25">
      <c r="A44" s="1" t="s">
        <v>23</v>
      </c>
      <c r="B44" s="3"/>
    </row>
    <row r="45" spans="1:3" hidden="1" outlineLevel="1" x14ac:dyDescent="0.25">
      <c r="A45" s="1" t="s">
        <v>20</v>
      </c>
      <c r="B45" s="8">
        <f>B44-B43</f>
        <v>0</v>
      </c>
    </row>
    <row r="46" spans="1:3" collapsed="1" x14ac:dyDescent="0.25">
      <c r="A46" s="75" t="s">
        <v>24</v>
      </c>
      <c r="B46" s="75"/>
      <c r="C46" s="75"/>
    </row>
    <row r="47" spans="1:3" hidden="1" outlineLevel="1" x14ac:dyDescent="0.25">
      <c r="A47" s="1"/>
      <c r="B47" s="2"/>
      <c r="C47" s="13"/>
    </row>
    <row r="48" spans="1:3" hidden="1" outlineLevel="1" x14ac:dyDescent="0.25">
      <c r="A48" s="1"/>
      <c r="B48" s="2"/>
      <c r="C48" s="13"/>
    </row>
    <row r="49" spans="1:2" hidden="1" outlineLevel="1" x14ac:dyDescent="0.25"/>
    <row r="50" spans="1:2" hidden="1" outlineLevel="1" x14ac:dyDescent="0.25">
      <c r="A50" s="1" t="s">
        <v>19</v>
      </c>
      <c r="B50" s="3">
        <f>SUM(B47:B49)</f>
        <v>0</v>
      </c>
    </row>
    <row r="51" spans="1:2" hidden="1" outlineLevel="1" x14ac:dyDescent="0.25">
      <c r="A51" s="1" t="s">
        <v>24</v>
      </c>
      <c r="B51" s="3"/>
    </row>
    <row r="52" spans="1:2" hidden="1" outlineLevel="1" x14ac:dyDescent="0.25">
      <c r="A52" s="1" t="s">
        <v>20</v>
      </c>
      <c r="B52" s="8">
        <f>B51-B50</f>
        <v>0</v>
      </c>
    </row>
    <row r="53" spans="1:2" collapsed="1" x14ac:dyDescent="0.25"/>
  </sheetData>
  <mergeCells count="8">
    <mergeCell ref="A46:C46"/>
    <mergeCell ref="A34:C34"/>
    <mergeCell ref="A1:C1"/>
    <mergeCell ref="A21:C21"/>
    <mergeCell ref="A27:C27"/>
    <mergeCell ref="A3:C3"/>
    <mergeCell ref="A40:C40"/>
    <mergeCell ref="A14:C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"/>
  <sheetViews>
    <sheetView showGridLines="0" workbookViewId="0">
      <selection activeCell="C21" sqref="C21"/>
    </sheetView>
  </sheetViews>
  <sheetFormatPr defaultRowHeight="15" outlineLevelRow="2" x14ac:dyDescent="0.25"/>
  <cols>
    <col min="1" max="1" width="19" bestFit="1" customWidth="1"/>
    <col min="2" max="2" width="12.140625" bestFit="1" customWidth="1"/>
    <col min="3" max="3" width="10.5703125" bestFit="1" customWidth="1"/>
    <col min="4" max="4" width="13.28515625" bestFit="1" customWidth="1"/>
  </cols>
  <sheetData>
    <row r="1" spans="1:7" x14ac:dyDescent="0.25">
      <c r="A1" s="4" t="s">
        <v>25</v>
      </c>
      <c r="B1" t="s">
        <v>26</v>
      </c>
    </row>
    <row r="2" spans="1:7" outlineLevel="2" x14ac:dyDescent="0.25">
      <c r="A2" s="25"/>
      <c r="B2" s="26"/>
      <c r="C2" s="27"/>
      <c r="D2" s="27"/>
    </row>
    <row r="3" spans="1:7" x14ac:dyDescent="0.25">
      <c r="B3" s="6"/>
      <c r="C3" s="12"/>
      <c r="D3" s="12"/>
    </row>
    <row r="4" spans="1:7" x14ac:dyDescent="0.25">
      <c r="A4" s="17">
        <f ca="1">TODAY()</f>
        <v>44362</v>
      </c>
    </row>
    <row r="5" spans="1:7" x14ac:dyDescent="0.25">
      <c r="E5" s="9"/>
      <c r="F5" s="9"/>
      <c r="G5" s="9"/>
    </row>
    <row r="6" spans="1:7" x14ac:dyDescent="0.25">
      <c r="A6" s="10" t="s">
        <v>16</v>
      </c>
      <c r="B6" s="11" t="s">
        <v>1</v>
      </c>
      <c r="C6" s="11" t="s">
        <v>27</v>
      </c>
      <c r="D6" s="11" t="s">
        <v>28</v>
      </c>
      <c r="F6" s="9"/>
    </row>
    <row r="7" spans="1:7" x14ac:dyDescent="0.25">
      <c r="A7" s="1" t="s">
        <v>29</v>
      </c>
      <c r="B7" s="7"/>
      <c r="C7" s="7"/>
      <c r="D7" s="7">
        <f>B7-C7</f>
        <v>0</v>
      </c>
      <c r="E7" s="16"/>
      <c r="F7" s="9"/>
    </row>
    <row r="8" spans="1:7" x14ac:dyDescent="0.25">
      <c r="A8" s="1" t="s">
        <v>12</v>
      </c>
      <c r="B8" s="7"/>
      <c r="C8" s="12"/>
      <c r="D8" s="7">
        <f>B8-C8</f>
        <v>0</v>
      </c>
      <c r="G8" s="28"/>
    </row>
    <row r="9" spans="1:7" x14ac:dyDescent="0.25">
      <c r="A9" s="1" t="s">
        <v>30</v>
      </c>
      <c r="B9" s="7"/>
      <c r="C9" s="7"/>
      <c r="D9" s="7">
        <f>B9-C9</f>
        <v>0</v>
      </c>
      <c r="E9" s="16"/>
      <c r="F9" s="9"/>
      <c r="G9" s="9"/>
    </row>
    <row r="10" spans="1:7" x14ac:dyDescent="0.25">
      <c r="A10" s="1" t="s">
        <v>31</v>
      </c>
      <c r="B10" s="7"/>
      <c r="C10" s="7"/>
      <c r="D10" s="7">
        <f t="shared" ref="D10:D12" si="0">B10-C10</f>
        <v>0</v>
      </c>
      <c r="F10" s="9"/>
      <c r="G10" s="9"/>
    </row>
    <row r="11" spans="1:7" x14ac:dyDescent="0.25">
      <c r="A11" s="1" t="s">
        <v>32</v>
      </c>
      <c r="B11" s="7"/>
      <c r="C11" s="7"/>
      <c r="D11" s="7">
        <f t="shared" si="0"/>
        <v>0</v>
      </c>
      <c r="F11" s="9"/>
      <c r="G11" s="9"/>
    </row>
    <row r="12" spans="1:7" x14ac:dyDescent="0.25">
      <c r="A12" s="1" t="s">
        <v>13</v>
      </c>
      <c r="B12" s="7"/>
      <c r="C12" s="7"/>
      <c r="D12" s="7">
        <f t="shared" si="0"/>
        <v>0</v>
      </c>
      <c r="F12" s="9"/>
      <c r="G12" s="9"/>
    </row>
    <row r="13" spans="1:7" x14ac:dyDescent="0.25">
      <c r="A13" s="1" t="s">
        <v>14</v>
      </c>
      <c r="B13" s="2"/>
      <c r="C13" s="7"/>
      <c r="D13" s="7">
        <f>B13-C13</f>
        <v>0</v>
      </c>
      <c r="G13" s="9"/>
    </row>
    <row r="14" spans="1:7" x14ac:dyDescent="0.25">
      <c r="G14" s="9"/>
    </row>
    <row r="15" spans="1:7" x14ac:dyDescent="0.25">
      <c r="G15" s="9"/>
    </row>
    <row r="17" spans="2:4" x14ac:dyDescent="0.25">
      <c r="D17" s="20">
        <f>SUM(D7:D16)</f>
        <v>0</v>
      </c>
    </row>
    <row r="20" spans="2:4" x14ac:dyDescent="0.25">
      <c r="D20" s="16"/>
    </row>
    <row r="29" spans="2:4" x14ac:dyDescent="0.25">
      <c r="B29" s="18">
        <f>SUM(B18:B28)</f>
        <v>0</v>
      </c>
      <c r="D29" s="21"/>
    </row>
    <row r="31" spans="2:4" x14ac:dyDescent="0.25">
      <c r="B31" s="19">
        <f>SUM(B29+D19)</f>
        <v>0</v>
      </c>
    </row>
    <row r="32" spans="2:4" x14ac:dyDescent="0.25">
      <c r="B32" s="16"/>
    </row>
    <row r="36" spans="1:2" x14ac:dyDescent="0.25">
      <c r="A36" s="6">
        <f>10*1250</f>
        <v>12500</v>
      </c>
      <c r="B36" t="s">
        <v>33</v>
      </c>
    </row>
    <row r="37" spans="1:2" x14ac:dyDescent="0.25">
      <c r="A37" s="6">
        <v>1000</v>
      </c>
      <c r="B37" t="s">
        <v>34</v>
      </c>
    </row>
    <row r="38" spans="1:2" x14ac:dyDescent="0.25">
      <c r="A38" s="6">
        <v>10000</v>
      </c>
      <c r="B38" t="s">
        <v>35</v>
      </c>
    </row>
    <row r="39" spans="1:2" x14ac:dyDescent="0.25">
      <c r="A39" s="5">
        <f>SUM(A36:A38)</f>
        <v>23500</v>
      </c>
      <c r="B39" t="s">
        <v>36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B1:E33"/>
  <sheetViews>
    <sheetView showGridLines="0" workbookViewId="0">
      <pane ySplit="4" topLeftCell="A5" activePane="bottomLeft" state="frozen"/>
      <selection pane="bottomLeft" activeCell="G8" sqref="G8"/>
    </sheetView>
  </sheetViews>
  <sheetFormatPr defaultRowHeight="15" x14ac:dyDescent="0.25"/>
  <cols>
    <col min="2" max="2" width="26.85546875" customWidth="1"/>
    <col min="3" max="3" width="12.7109375" customWidth="1"/>
    <col min="4" max="4" width="13.85546875" bestFit="1" customWidth="1"/>
    <col min="5" max="5" width="17.28515625" bestFit="1" customWidth="1"/>
  </cols>
  <sheetData>
    <row r="1" spans="2:4" x14ac:dyDescent="0.25">
      <c r="B1" s="51" t="s">
        <v>91</v>
      </c>
    </row>
    <row r="2" spans="2:4" x14ac:dyDescent="0.25">
      <c r="B2" s="51"/>
    </row>
    <row r="3" spans="2:4" x14ac:dyDescent="0.25">
      <c r="B3" s="78" t="s">
        <v>48</v>
      </c>
      <c r="C3" s="79"/>
      <c r="D3" s="79"/>
    </row>
    <row r="4" spans="2:4" x14ac:dyDescent="0.25">
      <c r="B4" s="11" t="s">
        <v>16</v>
      </c>
      <c r="C4" s="11" t="s">
        <v>17</v>
      </c>
      <c r="D4" s="11" t="s">
        <v>18</v>
      </c>
    </row>
    <row r="5" spans="2:4" x14ac:dyDescent="0.25">
      <c r="B5" s="80" t="s">
        <v>49</v>
      </c>
      <c r="C5" s="81"/>
      <c r="D5" s="81"/>
    </row>
    <row r="6" spans="2:4" x14ac:dyDescent="0.25">
      <c r="B6" s="29" t="s">
        <v>90</v>
      </c>
      <c r="C6" s="8"/>
      <c r="D6" s="1"/>
    </row>
    <row r="7" spans="2:4" x14ac:dyDescent="0.25">
      <c r="B7" s="29"/>
      <c r="C7" s="8"/>
      <c r="D7" s="1"/>
    </row>
    <row r="9" spans="2:4" x14ac:dyDescent="0.25">
      <c r="B9" s="13" t="s">
        <v>19</v>
      </c>
      <c r="C9" s="3">
        <f>SUM(C6:C8)</f>
        <v>0</v>
      </c>
    </row>
    <row r="10" spans="2:4" x14ac:dyDescent="0.25">
      <c r="B10" s="13" t="s">
        <v>50</v>
      </c>
      <c r="C10" s="2">
        <v>2000</v>
      </c>
    </row>
    <row r="11" spans="2:4" x14ac:dyDescent="0.25">
      <c r="B11" s="13" t="s">
        <v>20</v>
      </c>
      <c r="C11" s="8">
        <f>C10-C9</f>
        <v>2000</v>
      </c>
    </row>
    <row r="13" spans="2:4" x14ac:dyDescent="0.25">
      <c r="B13" s="82" t="s">
        <v>51</v>
      </c>
      <c r="C13" s="82"/>
      <c r="D13" s="82"/>
    </row>
    <row r="14" spans="2:4" x14ac:dyDescent="0.25">
      <c r="B14" s="42" t="s">
        <v>88</v>
      </c>
      <c r="C14" s="44"/>
      <c r="D14" s="43"/>
    </row>
    <row r="15" spans="2:4" x14ac:dyDescent="0.25">
      <c r="B15" s="29" t="s">
        <v>89</v>
      </c>
      <c r="C15" s="44"/>
      <c r="D15" s="1"/>
    </row>
    <row r="16" spans="2:4" x14ac:dyDescent="0.25">
      <c r="B16" s="29"/>
      <c r="C16" s="44"/>
      <c r="D16" s="1"/>
    </row>
    <row r="18" spans="2:5" x14ac:dyDescent="0.25">
      <c r="B18" s="13" t="s">
        <v>19</v>
      </c>
      <c r="C18" s="3">
        <f>SUM(C13:C17)</f>
        <v>0</v>
      </c>
      <c r="E18" s="6"/>
    </row>
    <row r="19" spans="2:5" x14ac:dyDescent="0.25">
      <c r="B19" s="13" t="s">
        <v>51</v>
      </c>
      <c r="C19" s="2"/>
      <c r="E19" s="6"/>
    </row>
    <row r="20" spans="2:5" x14ac:dyDescent="0.25">
      <c r="B20" s="13" t="s">
        <v>20</v>
      </c>
      <c r="C20" s="8">
        <f>C19-C18</f>
        <v>0</v>
      </c>
    </row>
    <row r="24" spans="2:5" ht="33.75" customHeight="1" x14ac:dyDescent="0.25">
      <c r="B24" s="49" t="s">
        <v>52</v>
      </c>
    </row>
    <row r="25" spans="2:5" x14ac:dyDescent="0.25">
      <c r="B25" s="48" t="s">
        <v>53</v>
      </c>
    </row>
    <row r="26" spans="2:5" x14ac:dyDescent="0.25">
      <c r="B26" s="1" t="s">
        <v>60</v>
      </c>
    </row>
    <row r="27" spans="2:5" x14ac:dyDescent="0.25">
      <c r="B27" s="46" t="s">
        <v>61</v>
      </c>
    </row>
    <row r="28" spans="2:5" x14ac:dyDescent="0.25">
      <c r="B28" s="45" t="s">
        <v>55</v>
      </c>
    </row>
    <row r="29" spans="2:5" x14ac:dyDescent="0.25">
      <c r="B29" s="45" t="s">
        <v>56</v>
      </c>
    </row>
    <row r="30" spans="2:5" x14ac:dyDescent="0.25">
      <c r="B30" s="45" t="s">
        <v>57</v>
      </c>
    </row>
    <row r="31" spans="2:5" x14ac:dyDescent="0.25">
      <c r="B31" s="45" t="s">
        <v>58</v>
      </c>
    </row>
    <row r="32" spans="2:5" x14ac:dyDescent="0.25">
      <c r="B32" s="45" t="s">
        <v>54</v>
      </c>
    </row>
    <row r="33" spans="2:2" x14ac:dyDescent="0.25">
      <c r="B33" s="45" t="s">
        <v>86</v>
      </c>
    </row>
  </sheetData>
  <mergeCells count="3">
    <mergeCell ref="B3:D3"/>
    <mergeCell ref="B5:D5"/>
    <mergeCell ref="B13:D1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69696"/>
  </sheetPr>
  <dimension ref="B1:P22"/>
  <sheetViews>
    <sheetView showGridLines="0" zoomScaleNormal="100" workbookViewId="0">
      <selection activeCell="B1" sqref="B1"/>
    </sheetView>
  </sheetViews>
  <sheetFormatPr defaultRowHeight="15" x14ac:dyDescent="0.25"/>
  <cols>
    <col min="2" max="2" width="22.85546875" customWidth="1"/>
    <col min="3" max="3" width="12.5703125" bestFit="1" customWidth="1"/>
    <col min="4" max="4" width="8.5703125" bestFit="1" customWidth="1"/>
    <col min="5" max="5" width="1" customWidth="1"/>
    <col min="6" max="6" width="22" bestFit="1" customWidth="1"/>
    <col min="7" max="7" width="10.5703125" bestFit="1" customWidth="1"/>
    <col min="9" max="9" width="1.140625" customWidth="1"/>
    <col min="10" max="10" width="22" bestFit="1" customWidth="1"/>
    <col min="11" max="11" width="10.5703125" bestFit="1" customWidth="1"/>
    <col min="13" max="13" width="1.28515625" customWidth="1"/>
    <col min="14" max="14" width="22" bestFit="1" customWidth="1"/>
    <col min="15" max="15" width="10.5703125" bestFit="1" customWidth="1"/>
    <col min="16" max="16" width="8.5703125" bestFit="1" customWidth="1"/>
  </cols>
  <sheetData>
    <row r="1" spans="2:16" x14ac:dyDescent="0.25">
      <c r="B1" s="51" t="s">
        <v>91</v>
      </c>
      <c r="C1" s="22"/>
      <c r="D1" s="23"/>
    </row>
    <row r="2" spans="2:16" x14ac:dyDescent="0.25">
      <c r="B2" s="51"/>
      <c r="C2" s="22"/>
      <c r="D2" s="23"/>
    </row>
    <row r="3" spans="2:16" x14ac:dyDescent="0.25">
      <c r="B3" s="89" t="s">
        <v>87</v>
      </c>
      <c r="C3" s="89"/>
      <c r="D3" s="89"/>
      <c r="E3" s="89"/>
      <c r="F3" s="89"/>
      <c r="G3" s="89"/>
      <c r="H3" s="89"/>
    </row>
    <row r="4" spans="2:16" x14ac:dyDescent="0.25">
      <c r="B4" s="47" t="s">
        <v>63</v>
      </c>
      <c r="C4" s="88" t="s">
        <v>75</v>
      </c>
      <c r="D4" s="88"/>
      <c r="E4" s="88"/>
      <c r="F4" s="88"/>
      <c r="G4" s="88"/>
      <c r="H4" s="88"/>
    </row>
    <row r="5" spans="2:16" ht="28.5" customHeight="1" x14ac:dyDescent="0.25">
      <c r="B5" s="43" t="s">
        <v>43</v>
      </c>
      <c r="C5" s="87" t="s">
        <v>80</v>
      </c>
      <c r="D5" s="87"/>
      <c r="E5" s="87"/>
      <c r="F5" s="87"/>
      <c r="G5" s="87"/>
      <c r="H5" s="87"/>
    </row>
    <row r="6" spans="2:16" ht="75" customHeight="1" x14ac:dyDescent="0.25">
      <c r="B6" s="1" t="s">
        <v>82</v>
      </c>
      <c r="C6" s="85" t="s">
        <v>83</v>
      </c>
      <c r="D6" s="85"/>
      <c r="E6" s="85"/>
      <c r="F6" s="85"/>
      <c r="G6" s="85"/>
      <c r="H6" s="85"/>
    </row>
    <row r="7" spans="2:16" ht="29.25" customHeight="1" x14ac:dyDescent="0.25">
      <c r="B7" s="1" t="s">
        <v>47</v>
      </c>
      <c r="C7" s="85" t="s">
        <v>77</v>
      </c>
      <c r="D7" s="85"/>
      <c r="E7" s="85"/>
      <c r="F7" s="85"/>
      <c r="G7" s="85"/>
      <c r="H7" s="85"/>
    </row>
    <row r="8" spans="2:16" x14ac:dyDescent="0.25">
      <c r="B8" s="1" t="s">
        <v>45</v>
      </c>
      <c r="C8" s="85" t="s">
        <v>79</v>
      </c>
      <c r="D8" s="85"/>
      <c r="E8" s="85"/>
      <c r="F8" s="85"/>
      <c r="G8" s="85"/>
      <c r="H8" s="85"/>
    </row>
    <row r="9" spans="2:16" x14ac:dyDescent="0.25">
      <c r="B9" s="1" t="s">
        <v>44</v>
      </c>
      <c r="C9" s="85" t="s">
        <v>78</v>
      </c>
      <c r="D9" s="85"/>
      <c r="E9" s="85"/>
      <c r="F9" s="85"/>
      <c r="G9" s="85"/>
      <c r="H9" s="85"/>
    </row>
    <row r="10" spans="2:16" x14ac:dyDescent="0.25">
      <c r="B10" s="1" t="s">
        <v>46</v>
      </c>
      <c r="C10" s="85" t="s">
        <v>81</v>
      </c>
      <c r="D10" s="85"/>
      <c r="E10" s="85"/>
      <c r="F10" s="85"/>
      <c r="G10" s="85"/>
      <c r="H10" s="85"/>
    </row>
    <row r="13" spans="2:16" x14ac:dyDescent="0.25">
      <c r="B13" s="13" t="s">
        <v>74</v>
      </c>
      <c r="C13" s="2">
        <v>1000</v>
      </c>
    </row>
    <row r="16" spans="2:16" x14ac:dyDescent="0.25">
      <c r="B16" s="83" t="s">
        <v>37</v>
      </c>
      <c r="C16" s="83"/>
      <c r="D16" s="83"/>
      <c r="F16" s="86" t="s">
        <v>38</v>
      </c>
      <c r="G16" s="86"/>
      <c r="H16" s="86"/>
      <c r="J16" s="83" t="s">
        <v>39</v>
      </c>
      <c r="K16" s="83"/>
      <c r="L16" s="83"/>
      <c r="N16" s="84" t="s">
        <v>76</v>
      </c>
      <c r="O16" s="84"/>
      <c r="P16" s="84"/>
    </row>
    <row r="17" spans="2:16" x14ac:dyDescent="0.25">
      <c r="B17" s="41" t="s">
        <v>40</v>
      </c>
      <c r="C17" s="41" t="s">
        <v>41</v>
      </c>
      <c r="D17" s="41" t="s">
        <v>42</v>
      </c>
      <c r="F17" s="41" t="s">
        <v>40</v>
      </c>
      <c r="G17" s="41" t="s">
        <v>41</v>
      </c>
      <c r="H17" s="41" t="s">
        <v>42</v>
      </c>
      <c r="J17" s="41" t="s">
        <v>40</v>
      </c>
      <c r="K17" s="41" t="s">
        <v>41</v>
      </c>
      <c r="L17" s="41" t="s">
        <v>42</v>
      </c>
      <c r="N17" s="41" t="s">
        <v>40</v>
      </c>
      <c r="O17" s="41" t="s">
        <v>41</v>
      </c>
      <c r="P17" s="41" t="s">
        <v>42</v>
      </c>
    </row>
    <row r="18" spans="2:16" x14ac:dyDescent="0.25">
      <c r="B18" s="1" t="s">
        <v>43</v>
      </c>
      <c r="C18" s="39">
        <f>D18*$C$13</f>
        <v>100</v>
      </c>
      <c r="D18" s="40">
        <v>0.1</v>
      </c>
      <c r="F18" s="1" t="s">
        <v>43</v>
      </c>
      <c r="G18" s="39">
        <f>H18*$C$13</f>
        <v>100</v>
      </c>
      <c r="H18" s="40">
        <v>0.1</v>
      </c>
      <c r="J18" s="1" t="s">
        <v>43</v>
      </c>
      <c r="K18" s="39">
        <f>L18*$C$13</f>
        <v>100</v>
      </c>
      <c r="L18" s="40">
        <v>0.1</v>
      </c>
      <c r="N18" s="1" t="s">
        <v>43</v>
      </c>
      <c r="O18" s="39">
        <f>P18*$C$13</f>
        <v>100</v>
      </c>
      <c r="P18" s="40">
        <v>0.1</v>
      </c>
    </row>
    <row r="19" spans="2:16" x14ac:dyDescent="0.25">
      <c r="B19" s="1" t="s">
        <v>82</v>
      </c>
      <c r="C19" s="39">
        <f>D19*$C$13</f>
        <v>100</v>
      </c>
      <c r="D19" s="40">
        <v>0.1</v>
      </c>
      <c r="F19" s="1" t="s">
        <v>82</v>
      </c>
      <c r="G19" s="39">
        <f>H19*$C$13</f>
        <v>200</v>
      </c>
      <c r="H19" s="40">
        <v>0.2</v>
      </c>
      <c r="J19" s="1" t="s">
        <v>44</v>
      </c>
      <c r="K19" s="39">
        <f>L19*$C$13</f>
        <v>100</v>
      </c>
      <c r="L19" s="40">
        <v>0.1</v>
      </c>
      <c r="N19" s="1" t="s">
        <v>44</v>
      </c>
      <c r="O19" s="39">
        <f>P19*$C$13</f>
        <v>100</v>
      </c>
      <c r="P19" s="40">
        <v>0.1</v>
      </c>
    </row>
    <row r="20" spans="2:16" x14ac:dyDescent="0.25">
      <c r="B20" s="1" t="s">
        <v>45</v>
      </c>
      <c r="C20" s="39">
        <f>D20*$C$13</f>
        <v>200</v>
      </c>
      <c r="D20" s="40">
        <v>0.2</v>
      </c>
      <c r="F20" s="1" t="s">
        <v>47</v>
      </c>
      <c r="G20" s="39">
        <f>H20*$C$13</f>
        <v>100</v>
      </c>
      <c r="H20" s="40">
        <v>0.1</v>
      </c>
      <c r="J20" s="1" t="s">
        <v>47</v>
      </c>
      <c r="K20" s="39">
        <f>L20*$C$13</f>
        <v>200</v>
      </c>
      <c r="L20" s="40">
        <v>0.2</v>
      </c>
      <c r="N20" s="1" t="s">
        <v>47</v>
      </c>
      <c r="O20" s="39">
        <f>P20*$C$13</f>
        <v>300</v>
      </c>
      <c r="P20" s="40">
        <v>0.3</v>
      </c>
    </row>
    <row r="21" spans="2:16" x14ac:dyDescent="0.25">
      <c r="B21" s="1" t="s">
        <v>46</v>
      </c>
      <c r="C21" s="39">
        <f>D21*$C$13</f>
        <v>600</v>
      </c>
      <c r="D21" s="40">
        <v>0.6</v>
      </c>
      <c r="F21" s="1" t="s">
        <v>46</v>
      </c>
      <c r="G21" s="39">
        <f>H21*$C$13</f>
        <v>600</v>
      </c>
      <c r="H21" s="40">
        <v>0.6</v>
      </c>
      <c r="J21" s="1" t="s">
        <v>46</v>
      </c>
      <c r="K21" s="39">
        <f>L21*$C$13</f>
        <v>600</v>
      </c>
      <c r="L21" s="40">
        <v>0.6</v>
      </c>
      <c r="N21" s="1" t="s">
        <v>46</v>
      </c>
      <c r="O21" s="39">
        <f>P21*$C$13</f>
        <v>500</v>
      </c>
      <c r="P21" s="40">
        <v>0.5</v>
      </c>
    </row>
    <row r="22" spans="2:16" x14ac:dyDescent="0.25">
      <c r="D22" s="40">
        <f>SUM(D18:D21)</f>
        <v>1</v>
      </c>
      <c r="H22" s="40">
        <f>SUM(H18:H21)</f>
        <v>1</v>
      </c>
      <c r="L22" s="40">
        <f>SUM(L18:L21)</f>
        <v>1</v>
      </c>
      <c r="P22" s="40">
        <f>SUM(P18:P21)</f>
        <v>1</v>
      </c>
    </row>
  </sheetData>
  <mergeCells count="12">
    <mergeCell ref="C6:H6"/>
    <mergeCell ref="C5:H5"/>
    <mergeCell ref="C4:H4"/>
    <mergeCell ref="B3:H3"/>
    <mergeCell ref="C7:H7"/>
    <mergeCell ref="J16:L16"/>
    <mergeCell ref="N16:P16"/>
    <mergeCell ref="C8:H8"/>
    <mergeCell ref="C9:H9"/>
    <mergeCell ref="C10:H10"/>
    <mergeCell ref="B16:D16"/>
    <mergeCell ref="F16:H16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C2625-8478-48BF-B2F3-3EE4A754E97C}">
  <sheetPr>
    <tabColor theme="4"/>
  </sheetPr>
  <dimension ref="B1:I18"/>
  <sheetViews>
    <sheetView showGridLines="0" tabSelected="1" workbookViewId="0">
      <pane xSplit="1" ySplit="4" topLeftCell="B8" activePane="bottomRight" state="frozen"/>
      <selection pane="topRight" activeCell="E5" sqref="E5:E6"/>
      <selection pane="bottomLeft" activeCell="E5" sqref="E5:E6"/>
      <selection pane="bottomRight" activeCell="B1" sqref="B1"/>
    </sheetView>
  </sheetViews>
  <sheetFormatPr defaultRowHeight="15" outlineLevelRow="1" x14ac:dyDescent="0.25"/>
  <cols>
    <col min="1" max="1" width="9.140625" style="50"/>
    <col min="2" max="2" width="22" style="50" bestFit="1" customWidth="1"/>
    <col min="3" max="3" width="15" style="50" bestFit="1" customWidth="1"/>
    <col min="4" max="5" width="12.140625" style="50" customWidth="1"/>
    <col min="6" max="6" width="20" style="50" bestFit="1" customWidth="1"/>
    <col min="7" max="8" width="12.140625" style="50" customWidth="1"/>
    <col min="9" max="9" width="12.140625" style="50" bestFit="1" customWidth="1"/>
    <col min="10" max="10" width="9.5703125" style="50" bestFit="1" customWidth="1"/>
    <col min="11" max="11" width="12.140625" style="50" bestFit="1" customWidth="1"/>
    <col min="12" max="12" width="4" style="50" customWidth="1"/>
    <col min="13" max="16384" width="9.140625" style="50"/>
  </cols>
  <sheetData>
    <row r="1" spans="2:9" x14ac:dyDescent="0.25">
      <c r="B1" s="51" t="s">
        <v>91</v>
      </c>
    </row>
    <row r="3" spans="2:9" x14ac:dyDescent="0.25">
      <c r="B3" s="90" t="s">
        <v>92</v>
      </c>
      <c r="C3" s="90"/>
      <c r="D3" s="90"/>
      <c r="E3" s="90"/>
      <c r="F3" s="90"/>
      <c r="G3" s="90"/>
      <c r="H3" s="90" t="s">
        <v>62</v>
      </c>
      <c r="I3" s="90"/>
    </row>
    <row r="4" spans="2:9" x14ac:dyDescent="0.25">
      <c r="B4" s="52" t="s">
        <v>63</v>
      </c>
      <c r="C4" s="53" t="s">
        <v>1</v>
      </c>
      <c r="D4" s="53" t="s">
        <v>64</v>
      </c>
      <c r="E4" s="53" t="s">
        <v>65</v>
      </c>
      <c r="F4" s="53" t="s">
        <v>66</v>
      </c>
      <c r="G4" s="53" t="s">
        <v>67</v>
      </c>
      <c r="H4" s="53" t="s">
        <v>1</v>
      </c>
      <c r="I4" s="54" t="s">
        <v>68</v>
      </c>
    </row>
    <row r="5" spans="2:9" x14ac:dyDescent="0.25">
      <c r="B5" s="55" t="s">
        <v>43</v>
      </c>
      <c r="C5" s="56">
        <f>H5</f>
        <v>200</v>
      </c>
      <c r="D5" s="57"/>
      <c r="E5" s="58"/>
      <c r="F5" s="59" t="s">
        <v>93</v>
      </c>
      <c r="G5" s="60"/>
      <c r="H5" s="61">
        <f>I5*$C$17</f>
        <v>200</v>
      </c>
      <c r="I5" s="62">
        <v>0.1</v>
      </c>
    </row>
    <row r="6" spans="2:9" x14ac:dyDescent="0.25">
      <c r="B6" s="55" t="s">
        <v>82</v>
      </c>
      <c r="C6" s="56">
        <f>H6</f>
        <v>400</v>
      </c>
      <c r="D6" s="57"/>
      <c r="E6" s="57"/>
      <c r="F6" s="59" t="s">
        <v>94</v>
      </c>
      <c r="G6" s="60"/>
      <c r="H6" s="61">
        <f>I6*$C$17</f>
        <v>400</v>
      </c>
      <c r="I6" s="62">
        <v>0.2</v>
      </c>
    </row>
    <row r="7" spans="2:9" x14ac:dyDescent="0.25">
      <c r="B7" s="55" t="s">
        <v>47</v>
      </c>
      <c r="C7" s="56">
        <f>H7</f>
        <v>200</v>
      </c>
      <c r="D7" s="57"/>
      <c r="E7" s="57"/>
      <c r="F7" s="59" t="s">
        <v>95</v>
      </c>
      <c r="G7" s="60"/>
      <c r="H7" s="61">
        <f>I7*$C$17</f>
        <v>200</v>
      </c>
      <c r="I7" s="62">
        <v>0.1</v>
      </c>
    </row>
    <row r="8" spans="2:9" x14ac:dyDescent="0.25">
      <c r="B8" s="55" t="s">
        <v>46</v>
      </c>
      <c r="C8" s="56">
        <f>SUM(C9:C15)</f>
        <v>1200</v>
      </c>
      <c r="D8" s="63"/>
      <c r="E8" s="63"/>
      <c r="F8" s="74"/>
      <c r="G8" s="61"/>
      <c r="H8" s="61">
        <f>I8*$C$17</f>
        <v>1200</v>
      </c>
      <c r="I8" s="62">
        <v>0.6</v>
      </c>
    </row>
    <row r="9" spans="2:9" outlineLevel="1" x14ac:dyDescent="0.25">
      <c r="B9" s="64" t="s">
        <v>69</v>
      </c>
      <c r="C9" s="65">
        <v>100</v>
      </c>
      <c r="D9" s="64"/>
      <c r="E9" s="58" t="s">
        <v>85</v>
      </c>
      <c r="F9" s="58" t="s">
        <v>96</v>
      </c>
      <c r="G9" s="61"/>
      <c r="H9" s="66"/>
    </row>
    <row r="10" spans="2:9" outlineLevel="1" x14ac:dyDescent="0.25">
      <c r="B10" s="64" t="s">
        <v>71</v>
      </c>
      <c r="C10" s="65">
        <v>40</v>
      </c>
      <c r="D10" s="64"/>
      <c r="E10" s="58" t="s">
        <v>85</v>
      </c>
      <c r="F10" s="58" t="s">
        <v>96</v>
      </c>
      <c r="G10" s="61"/>
      <c r="H10" s="66"/>
    </row>
    <row r="11" spans="2:9" outlineLevel="1" x14ac:dyDescent="0.25">
      <c r="B11" s="64" t="s">
        <v>70</v>
      </c>
      <c r="C11" s="65">
        <v>80</v>
      </c>
      <c r="D11" s="64"/>
      <c r="E11" s="58" t="s">
        <v>85</v>
      </c>
      <c r="F11" s="58" t="s">
        <v>96</v>
      </c>
      <c r="G11" s="61"/>
      <c r="H11" s="66"/>
    </row>
    <row r="12" spans="2:9" outlineLevel="1" x14ac:dyDescent="0.25">
      <c r="B12" s="64" t="s">
        <v>72</v>
      </c>
      <c r="C12" s="61">
        <v>30</v>
      </c>
      <c r="D12" s="64"/>
      <c r="E12" s="58" t="s">
        <v>85</v>
      </c>
      <c r="F12" s="58" t="s">
        <v>93</v>
      </c>
      <c r="G12" s="61"/>
      <c r="H12" s="66"/>
      <c r="I12" s="67"/>
    </row>
    <row r="13" spans="2:9" outlineLevel="1" x14ac:dyDescent="0.25">
      <c r="B13" s="64" t="s">
        <v>84</v>
      </c>
      <c r="C13" s="65">
        <v>400</v>
      </c>
      <c r="D13" s="64"/>
      <c r="E13" s="58" t="s">
        <v>85</v>
      </c>
      <c r="F13" s="58" t="s">
        <v>97</v>
      </c>
      <c r="G13" s="61"/>
      <c r="H13" s="66"/>
    </row>
    <row r="14" spans="2:9" outlineLevel="1" x14ac:dyDescent="0.25">
      <c r="B14" s="64" t="s">
        <v>73</v>
      </c>
      <c r="C14" s="65">
        <v>500</v>
      </c>
      <c r="D14" s="64"/>
      <c r="E14" s="58" t="s">
        <v>85</v>
      </c>
      <c r="F14" s="58" t="s">
        <v>98</v>
      </c>
      <c r="G14" s="61"/>
      <c r="H14" s="66"/>
    </row>
    <row r="15" spans="2:9" outlineLevel="1" x14ac:dyDescent="0.25">
      <c r="B15" s="64" t="s">
        <v>59</v>
      </c>
      <c r="C15" s="65">
        <v>50</v>
      </c>
      <c r="D15" s="64"/>
      <c r="E15" s="58" t="s">
        <v>85</v>
      </c>
      <c r="F15" s="58" t="s">
        <v>98</v>
      </c>
      <c r="G15" s="61"/>
      <c r="H15" s="66"/>
    </row>
    <row r="16" spans="2:9" x14ac:dyDescent="0.25">
      <c r="B16" s="55" t="s">
        <v>19</v>
      </c>
      <c r="C16" s="68">
        <f>SUM(C5:C8)</f>
        <v>2000</v>
      </c>
      <c r="D16" s="69"/>
      <c r="E16" s="69"/>
      <c r="F16" s="69"/>
      <c r="G16" s="66"/>
      <c r="H16" s="66"/>
    </row>
    <row r="17" spans="2:8" x14ac:dyDescent="0.25">
      <c r="B17" s="55" t="s">
        <v>74</v>
      </c>
      <c r="C17" s="65">
        <v>2000</v>
      </c>
      <c r="D17" s="70"/>
      <c r="E17" s="70"/>
      <c r="F17" s="70"/>
      <c r="G17" s="71"/>
      <c r="H17" s="71"/>
    </row>
    <row r="18" spans="2:8" x14ac:dyDescent="0.25">
      <c r="B18" s="72"/>
      <c r="C18" s="65">
        <f>C17-C16</f>
        <v>0</v>
      </c>
      <c r="D18" s="73"/>
      <c r="E18" s="73"/>
      <c r="F18" s="70"/>
    </row>
  </sheetData>
  <mergeCells count="2">
    <mergeCell ref="B3:G3"/>
    <mergeCell ref="H3:I3"/>
  </mergeCells>
  <conditionalFormatting sqref="G5 G8 G9:H17">
    <cfRule type="cellIs" dxfId="15" priority="25" operator="equal">
      <formula>"OK"</formula>
    </cfRule>
  </conditionalFormatting>
  <conditionalFormatting sqref="G5 G8 G9:H17">
    <cfRule type="cellIs" dxfId="14" priority="24" operator="equal">
      <formula>"PG"</formula>
    </cfRule>
  </conditionalFormatting>
  <conditionalFormatting sqref="H5:H8">
    <cfRule type="cellIs" dxfId="13" priority="23" operator="equal">
      <formula>"OK"</formula>
    </cfRule>
  </conditionalFormatting>
  <conditionalFormatting sqref="H5:H8">
    <cfRule type="cellIs" dxfId="12" priority="22" operator="equal">
      <formula>"PG"</formula>
    </cfRule>
  </conditionalFormatting>
  <conditionalFormatting sqref="C5">
    <cfRule type="cellIs" dxfId="11" priority="11" operator="greaterThan">
      <formula>$H$5</formula>
    </cfRule>
    <cfRule type="cellIs" dxfId="10" priority="12" operator="lessThan">
      <formula>$H$5</formula>
    </cfRule>
    <cfRule type="cellIs" dxfId="9" priority="13" operator="equal">
      <formula>$H$5</formula>
    </cfRule>
  </conditionalFormatting>
  <conditionalFormatting sqref="C7">
    <cfRule type="cellIs" dxfId="8" priority="9" operator="lessThan">
      <formula>$H$7</formula>
    </cfRule>
    <cfRule type="cellIs" dxfId="7" priority="10" operator="greaterThanOrEqual">
      <formula>$H$7</formula>
    </cfRule>
  </conditionalFormatting>
  <conditionalFormatting sqref="C8">
    <cfRule type="cellIs" dxfId="6" priority="7" operator="greaterThan">
      <formula>$H$8</formula>
    </cfRule>
    <cfRule type="cellIs" dxfId="5" priority="8" operator="lessThanOrEqual">
      <formula>$H$8</formula>
    </cfRule>
  </conditionalFormatting>
  <conditionalFormatting sqref="C6">
    <cfRule type="cellIs" dxfId="4" priority="4" operator="greaterThan">
      <formula>$H$6</formula>
    </cfRule>
    <cfRule type="cellIs" dxfId="3" priority="5" operator="lessThan">
      <formula>$H$6</formula>
    </cfRule>
    <cfRule type="cellIs" dxfId="2" priority="6" operator="equal">
      <formula>$H$6</formula>
    </cfRule>
  </conditionalFormatting>
  <conditionalFormatting sqref="G6:G7">
    <cfRule type="cellIs" dxfId="1" priority="2" operator="equal">
      <formula>"OK"</formula>
    </cfRule>
  </conditionalFormatting>
  <conditionalFormatting sqref="G6:G7">
    <cfRule type="cellIs" dxfId="0" priority="1" operator="equal">
      <formula>"PG"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Anual</vt:lpstr>
      <vt:lpstr>Anual det</vt:lpstr>
      <vt:lpstr>Dinheiro separado</vt:lpstr>
      <vt:lpstr>Extras</vt:lpstr>
      <vt:lpstr>Orç</vt:lpstr>
      <vt:lpstr>Jun</vt:lpstr>
    </vt:vector>
  </TitlesOfParts>
  <Manager/>
  <Company>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x'</dc:creator>
  <cp:keywords/>
  <dc:description/>
  <cp:lastModifiedBy>Kelly Ribeiro</cp:lastModifiedBy>
  <cp:revision/>
  <dcterms:created xsi:type="dcterms:W3CDTF">2012-10-13T15:53:52Z</dcterms:created>
  <dcterms:modified xsi:type="dcterms:W3CDTF">2021-06-15T12:37:55Z</dcterms:modified>
  <cp:category/>
  <cp:contentStatus/>
</cp:coreProperties>
</file>